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trlProps/ctrlProp1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ECON\BP\Цифровая трансформация\2024\ТЗ\"/>
    </mc:Choice>
  </mc:AlternateContent>
  <bookViews>
    <workbookView xWindow="0" yWindow="0" windowWidth="25140" windowHeight="11790"/>
  </bookViews>
  <sheets>
    <sheet name="РСБУ" sheetId="1" r:id="rId1"/>
    <sheet name="МСФО" sheetId="2" r:id="rId2"/>
    <sheet name="корректировка" sheetId="3" r:id="rId3"/>
  </sheets>
  <externalReferences>
    <externalReference r:id="rId4"/>
    <externalReference r:id="rId5"/>
    <externalReference r:id="rId6"/>
  </externalReferences>
  <definedNames>
    <definedName name="pLoadd">РСБУ!$D$14</definedName>
    <definedName name="pTypeSrc">РСБУ!$D$17</definedName>
    <definedName name="pTypeSrc1">[2]РСБУ!$D$17</definedName>
    <definedName name="pVersSrc">РСБУ!$D$18</definedName>
    <definedName name="pVersSrc1">МСФО!$D$18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14" i="3" l="1"/>
  <c r="AH14" i="3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D14" i="3"/>
  <c r="B14" i="3"/>
  <c r="A9" i="3"/>
  <c r="A8" i="3"/>
  <c r="A7" i="3"/>
  <c r="A6" i="3"/>
  <c r="A5" i="3"/>
  <c r="A4" i="3"/>
  <c r="E1" i="3"/>
  <c r="AF36" i="2" l="1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B20" i="2"/>
  <c r="D14" i="2"/>
  <c r="C14" i="2"/>
  <c r="A7" i="2"/>
  <c r="A9" i="2"/>
  <c r="A8" i="2"/>
  <c r="A4" i="2"/>
  <c r="A6" i="2"/>
  <c r="A5" i="2"/>
  <c r="C17" i="2"/>
  <c r="C18" i="2"/>
  <c r="E1" i="2"/>
  <c r="AF37" i="1" l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B20" i="1"/>
  <c r="C14" i="1"/>
  <c r="A9" i="1"/>
  <c r="E1" i="1"/>
  <c r="A7" i="1"/>
  <c r="A6" i="1"/>
  <c r="A5" i="1"/>
  <c r="C18" i="1"/>
  <c r="C17" i="1"/>
  <c r="A8" i="1"/>
  <c r="A4" i="1"/>
</calcChain>
</file>

<file path=xl/sharedStrings.xml><?xml version="1.0" encoding="utf-8"?>
<sst xmlns="http://schemas.openxmlformats.org/spreadsheetml/2006/main" count="2025" uniqueCount="687">
  <si>
    <t>№ формы</t>
  </si>
  <si>
    <t>Год планирования</t>
  </si>
  <si>
    <t>Вид плана</t>
  </si>
  <si>
    <t>Версия</t>
  </si>
  <si>
    <t>Текущий пользователь</t>
  </si>
  <si>
    <t>Актуальность данных</t>
  </si>
  <si>
    <t>Параметры загрузки</t>
  </si>
  <si>
    <t>Дата моделирования</t>
  </si>
  <si>
    <t>09.07.2024</t>
  </si>
  <si>
    <t>Параметры копирования</t>
  </si>
  <si>
    <t>BP01</t>
  </si>
  <si>
    <t>1</t>
  </si>
  <si>
    <t>Амортизация</t>
  </si>
  <si>
    <t>Структ.</t>
  </si>
  <si>
    <t/>
  </si>
  <si>
    <t>Январь 2024</t>
  </si>
  <si>
    <t>Февраль 2024</t>
  </si>
  <si>
    <t>Март 2024</t>
  </si>
  <si>
    <t>Апрель 2024</t>
  </si>
  <si>
    <t>Май 2024</t>
  </si>
  <si>
    <t>Июнь 2024</t>
  </si>
  <si>
    <t>Июль 2024</t>
  </si>
  <si>
    <t>Август 2024</t>
  </si>
  <si>
    <t>Сентябрь 2024</t>
  </si>
  <si>
    <t>Октябрь 2024</t>
  </si>
  <si>
    <t>Ноябрь 2024</t>
  </si>
  <si>
    <t>Декабрь 2024</t>
  </si>
  <si>
    <t>2024</t>
  </si>
  <si>
    <t>Январь 2025</t>
  </si>
  <si>
    <t>Февраль 2025</t>
  </si>
  <si>
    <t>Март 2025</t>
  </si>
  <si>
    <t>Апрель 2025</t>
  </si>
  <si>
    <t>Май 2025</t>
  </si>
  <si>
    <t>Июнь 2025</t>
  </si>
  <si>
    <t>Июль 2025</t>
  </si>
  <si>
    <t>Август 2025</t>
  </si>
  <si>
    <t>Сентябрь 2025</t>
  </si>
  <si>
    <t>Октябрь 2025</t>
  </si>
  <si>
    <t>Ноябрь 2025</t>
  </si>
  <si>
    <t>Декабрь 2025</t>
  </si>
  <si>
    <t>2025</t>
  </si>
  <si>
    <t>2026</t>
  </si>
  <si>
    <t>2027</t>
  </si>
  <si>
    <t>2028</t>
  </si>
  <si>
    <t>Амортизация действующих ОС</t>
  </si>
  <si>
    <t>Амортизация объектов введенных в предыдущем году</t>
  </si>
  <si>
    <t>Амортизация объектов вводимых</t>
  </si>
  <si>
    <t>Амортизация корректировка</t>
  </si>
  <si>
    <t>Итого: амортизация</t>
  </si>
  <si>
    <t>Ввод</t>
  </si>
  <si>
    <t>Год ввода</t>
  </si>
  <si>
    <t>Сумма ввода</t>
  </si>
  <si>
    <t>Янаврь 2024</t>
  </si>
  <si>
    <t>Янаврь 2025</t>
  </si>
  <si>
    <t>1А-1М_ФИО2023_КИП_3 (П)</t>
  </si>
  <si>
    <t>25/7 Замена т/у на насосах Н-14,14а</t>
  </si>
  <si>
    <t>25/7_ФИО2023_КИП_2</t>
  </si>
  <si>
    <t>АВТ-3,исключение из схемы насосов Н-29,</t>
  </si>
  <si>
    <t>Автокран (короткобазный) г.п 90 тн.</t>
  </si>
  <si>
    <t>Автоматическая мойка деталей</t>
  </si>
  <si>
    <t>Автомобиль Toyota Corolla</t>
  </si>
  <si>
    <t>Автомобиль с краном манипулятором 3,5 тн</t>
  </si>
  <si>
    <t>Аккумуляторный гайковерт - 1 шт.</t>
  </si>
  <si>
    <t>Беговая дорожка (тренажер)</t>
  </si>
  <si>
    <t>Бит.,приведение площадки временного нако</t>
  </si>
  <si>
    <t>БО (цех 23).Замена электрооборудования к</t>
  </si>
  <si>
    <t>Вальцы 4-х валковые до 10 мм (п.38)</t>
  </si>
  <si>
    <t>Вальцы 4-х валковые до 30 мм (п.37)</t>
  </si>
  <si>
    <t>Велоэргометр (тренажер)</t>
  </si>
  <si>
    <t>Верстак с тисками</t>
  </si>
  <si>
    <t>Весы лабораторные (НПВ-220г)</t>
  </si>
  <si>
    <t>Внедрение системы управления инженерными</t>
  </si>
  <si>
    <t>Газоанализатор 1-канальный (аммиак)</t>
  </si>
  <si>
    <t>Газоанализатор 1-канальный (пропан)</t>
  </si>
  <si>
    <t>Газоанализатор 1-канальный (толуол)</t>
  </si>
  <si>
    <t>Газоанализатор 2-х канальный (у/в, H2S)</t>
  </si>
  <si>
    <t>Газоанализатор портативн 2-х кан (59кмп)</t>
  </si>
  <si>
    <t>Гайковерт пневматический реверсивный</t>
  </si>
  <si>
    <t>Гильотина для рубки листа до 3 мм</t>
  </si>
  <si>
    <t>ГК_Замена ТУ Н-232А/232В/234А</t>
  </si>
  <si>
    <t>ГК.Оснащение кондиционерами помещения ис</t>
  </si>
  <si>
    <t>ГНЭ. Реконструкция эстакад налива</t>
  </si>
  <si>
    <t>ГНЭ.Перенос коммуникаций и оборудования</t>
  </si>
  <si>
    <t>ГОБКК_ФИО2023_КИП_1</t>
  </si>
  <si>
    <t>ГОДТ. Замена воздуховодов вентиляции</t>
  </si>
  <si>
    <t>ГОДТ. Перенос FV-1034, TV-1106</t>
  </si>
  <si>
    <t>ГОДТ.Замена погружных насосов</t>
  </si>
  <si>
    <t>ГОДТ.Монтаж резервного насоса Н-136К</t>
  </si>
  <si>
    <t>ГФУ_ФИО2023_КИП_1 (П)</t>
  </si>
  <si>
    <t>Заводоуправление. Перепланировка тит.180</t>
  </si>
  <si>
    <t>Закупка виброметра ВК-5М - 3шт.</t>
  </si>
  <si>
    <t>Закупка воздухоохладителей ВБ-36-880</t>
  </si>
  <si>
    <t>Закупка комплекта вкладышей конвейера</t>
  </si>
  <si>
    <t>Закупка спирали конвейера</t>
  </si>
  <si>
    <t>Закупка триммера Villartec СВ 532- 3шт.</t>
  </si>
  <si>
    <t>Замена абразивно-отрезного станка (п.39)</t>
  </si>
  <si>
    <t>Замена БПУ насосов ЭЛОУ-АТ-4</t>
  </si>
  <si>
    <t>Замена вертикально-фрезерн. станка (п.4)</t>
  </si>
  <si>
    <t>Замена весов Scalex-1000</t>
  </si>
  <si>
    <t>Замена внутришлифовального станка (п.10)</t>
  </si>
  <si>
    <t>Замена датчиков ДВК и ПДК</t>
  </si>
  <si>
    <t>Замена датчиков ДВК и ПДК на АВТ-4</t>
  </si>
  <si>
    <t>Замена зиговочного станка (п.90)</t>
  </si>
  <si>
    <t>Замена на объекте ЦВК-3 мультиплексорных</t>
  </si>
  <si>
    <t>Замена насоса  Н-8 (1 шт.). УНСЩС</t>
  </si>
  <si>
    <t>Замена оборуд..м/зональной сплит системы</t>
  </si>
  <si>
    <t>Замена пакета пластин Т-18 ЭЛОУ-АТ-4</t>
  </si>
  <si>
    <t>Замена пакета пластин Т-21 ЭЛОУ-АТ-4</t>
  </si>
  <si>
    <t>Замена плоскошлифовального станка (п.9)</t>
  </si>
  <si>
    <t>Замена станка вальцовочного (п.89)</t>
  </si>
  <si>
    <t>Замена стенда для шлиф. кругов (п.28)</t>
  </si>
  <si>
    <t>Замена температурных преобразователей</t>
  </si>
  <si>
    <t>Замена теплообменника поз. 1Т-2/1</t>
  </si>
  <si>
    <t>Замена теплообменника поз. 1Т-6/1</t>
  </si>
  <si>
    <t>Замена теплообменника поз. 1Т-6/2</t>
  </si>
  <si>
    <t>Замена теплообменника поз. 2Т-2/1</t>
  </si>
  <si>
    <t>Замена токарно-винторезного станка (п.2)</t>
  </si>
  <si>
    <t>Замена токарно-карусельного станка (п.3)</t>
  </si>
  <si>
    <t>Замена торцевых уплотнений насосов 38шт</t>
  </si>
  <si>
    <t>Замена торцевых уплотнений насосов I-Н-4</t>
  </si>
  <si>
    <t>Замена трансфера печи П-305</t>
  </si>
  <si>
    <t>Замена трубного пучка Т-12 ЛГ-35/11</t>
  </si>
  <si>
    <t>Замена трубного пучка Х-18 ЛГ-35/11</t>
  </si>
  <si>
    <t>Замена трубного пучка Х-19 ЛГ-35/11</t>
  </si>
  <si>
    <t>Замена трубных пучков Т-7/1 Л-35/11</t>
  </si>
  <si>
    <t>Замена трубных пучков Т-7/2 Л-35/11</t>
  </si>
  <si>
    <t>Замена трубных пучков Т-8 Л-35/11</t>
  </si>
  <si>
    <t>Замена трубных пучков Х-1/2 Л-35/11</t>
  </si>
  <si>
    <t>Замена трубных пучков Х-10/1,2 ЭЛОУ-АТ-4</t>
  </si>
  <si>
    <t>Замена ТУ Н-10, Н-10А, Н-77 АВТ-4</t>
  </si>
  <si>
    <t>Замена ТУ Н-12, 12А, 14, 47 АВТ-4</t>
  </si>
  <si>
    <t>Замена ТУ Н-2,2А,2Б,20А,23,23А АВТ-3</t>
  </si>
  <si>
    <t>Замена ТУ Н-302А,302В ВТ-3</t>
  </si>
  <si>
    <t>Замена ТУ на насосах Н-7, Н-8 на РХ</t>
  </si>
  <si>
    <t>Замена ТУ насоса ЦН-124 Л-35/11</t>
  </si>
  <si>
    <t>Замена ТУ насосов (16 шт.) Л-35/6</t>
  </si>
  <si>
    <t>Замена ТУ насосов (2 шт.) 1А-1М</t>
  </si>
  <si>
    <t>Замена ТУ насосов АВТ-3</t>
  </si>
  <si>
    <t>Замена ТУ Р-39/1,2, Р-42/1 висбрекинг</t>
  </si>
  <si>
    <t>Замена ТУ ЭЛОУ-АТ-4 Н-4А,10В,11В,12А,12В</t>
  </si>
  <si>
    <t>Замена участка трубопровода №1300</t>
  </si>
  <si>
    <t>Замена шахтной печи (п.32)</t>
  </si>
  <si>
    <t>Замена эл.двигателей Н-8А,В ЭЛОУ-АТ-4</t>
  </si>
  <si>
    <t>Заточной (наждак круг Ø 400 мм.) (п.57)</t>
  </si>
  <si>
    <t>Захват рычажного типа (п.55)</t>
  </si>
  <si>
    <t>Изменение диапазона шкал приборов КИПиА</t>
  </si>
  <si>
    <t>ИЗОМАЛК-2.Монтаж схемы постоянной промыв</t>
  </si>
  <si>
    <t>Кабельная трасса «ЦЗЛ – тит. 150»</t>
  </si>
  <si>
    <t>кабельная трасса на ст. Новоярославская</t>
  </si>
  <si>
    <t>Кат. пр-во.Приведение к требованиям прав</t>
  </si>
  <si>
    <t>КГПН,Объекты общезаводского хозяйства</t>
  </si>
  <si>
    <t>КГПН,Установка производства водорода</t>
  </si>
  <si>
    <t>КГПН,Установка производства жидкой серы</t>
  </si>
  <si>
    <t>КГПН.Установка гидроочистки дизельного т</t>
  </si>
  <si>
    <t>КГПН.Установка замедленного коксования</t>
  </si>
  <si>
    <t>Ключ динамометрический 300-1500Нм</t>
  </si>
  <si>
    <t>Ключ динамометрический 500-2500Нм</t>
  </si>
  <si>
    <t>КМ-2.Приведение к требованиям правил</t>
  </si>
  <si>
    <t>Комплект оборудования для тр.пучк (п.22)</t>
  </si>
  <si>
    <t>Компрессор воздушный передвижной</t>
  </si>
  <si>
    <t>Кран автомобильный г/п до 25т</t>
  </si>
  <si>
    <t>Кран гидравлический передвижной</t>
  </si>
  <si>
    <t>КСиРСН.Монтаж схемы откачки отложений не</t>
  </si>
  <si>
    <t>Л-24/6_Замена ТУ ЦН-7/7А/9</t>
  </si>
  <si>
    <t>Л-24/6_ФИО2023_КИП_1</t>
  </si>
  <si>
    <t>Л-24/6_ФИО2023_КИП_2 (П)</t>
  </si>
  <si>
    <t>Л-24/6.Вывод показаний положения штока в</t>
  </si>
  <si>
    <t>Л-35/6.Внедрение узла коррекционной обра</t>
  </si>
  <si>
    <t>Лазерная система центровки валов (п.25)</t>
  </si>
  <si>
    <t>Листогибочный станок с мех привод (п.93)</t>
  </si>
  <si>
    <t>ЛЧ-24/7_Замена ДК-102</t>
  </si>
  <si>
    <t>ЛЧ-24/7_Замена сепаратора С-203а</t>
  </si>
  <si>
    <t>ЛЧ-24/7. Оснащение фильтров ТГ датчиками</t>
  </si>
  <si>
    <t>ЛЧ-24/7.Вывод показаний ССМ в РСУ</t>
  </si>
  <si>
    <t>ЛЧ-24/7.Изменение узла ввода азота на по</t>
  </si>
  <si>
    <t>ЛЧ-24/7.Обновление системы Prognost</t>
  </si>
  <si>
    <t>Многофункциональный тренажер (спорт.)</t>
  </si>
  <si>
    <t>Мобильный станок для шлифовки шеек(п.88)</t>
  </si>
  <si>
    <t>Модернизация АСУ установок, компрессоров</t>
  </si>
  <si>
    <t>Модернизация насоса Н-103</t>
  </si>
  <si>
    <t>Монтаж байпасных линий расходомеров</t>
  </si>
  <si>
    <t>Монтаж навесн фасад тит.162/1, 170/3 д.X</t>
  </si>
  <si>
    <t>Монтаж навесн фасада тит.162/2 дор. II</t>
  </si>
  <si>
    <t>Монтаж навесного фасада тит.162/1 дор. I</t>
  </si>
  <si>
    <t>Монтаж навесного фасада тит.162/2 дор. Х</t>
  </si>
  <si>
    <t>Монтаж навесного фасада тит.162/3</t>
  </si>
  <si>
    <t>Монтаж системы пожарной сигнализации</t>
  </si>
  <si>
    <t>Монтаж схемы подачи керосина ЭЛОУ-АТ-4</t>
  </si>
  <si>
    <t>Монтаж электрообогрева насосов Н-604, Н-</t>
  </si>
  <si>
    <t>Мультиметр-мегаомметр - 1 комплект</t>
  </si>
  <si>
    <t>Мультипликатор - 2 комплекта</t>
  </si>
  <si>
    <t>Муфельная печь (600х800) мм.</t>
  </si>
  <si>
    <t>Набор инструментов в тележке (325 предм)</t>
  </si>
  <si>
    <t>Набор кухонной мебели</t>
  </si>
  <si>
    <t>Набор мягкой мебели (офис.)</t>
  </si>
  <si>
    <t>Набор съемников подшипников - 1 комплект</t>
  </si>
  <si>
    <t>Нагреватель индукционный TIH030 (п.23)</t>
  </si>
  <si>
    <t>Нутромер микрометрический 50-1000 мм</t>
  </si>
  <si>
    <t>Оборудование не требующее монтажа 2023 г</t>
  </si>
  <si>
    <t>Оборудование не требующее монтажа 2024 г</t>
  </si>
  <si>
    <t>Оборудование не требующее монтажа 2025 г</t>
  </si>
  <si>
    <t>ОНСС, не требующее монтажа</t>
  </si>
  <si>
    <t>Оснащение КТК УОСГ цеха №5</t>
  </si>
  <si>
    <t>Оснащение моек пучков самопромывн фильтр</t>
  </si>
  <si>
    <t>Основное защитное ограждение ц. 12</t>
  </si>
  <si>
    <t>Перенос управ.предпр.в центр.операторные</t>
  </si>
  <si>
    <t>Перепланировка отдел ремонта АВО (тит.16</t>
  </si>
  <si>
    <t>Перепланировка ТП-401, ТП-402 под складс</t>
  </si>
  <si>
    <t>Персональный компьютер (компл.)</t>
  </si>
  <si>
    <t>Пневмодрель по типу Metabo DB10  (п.102)</t>
  </si>
  <si>
    <t>Повышение безопасн.пр-ва на объек.завода</t>
  </si>
  <si>
    <t>Повышение экологической безопасности</t>
  </si>
  <si>
    <t>Повышение энергоэффективности производст</t>
  </si>
  <si>
    <t>Повышение эффективности технол процессов</t>
  </si>
  <si>
    <t>Погрузчик по типу MERLO ROTO 50.21 S EЕ</t>
  </si>
  <si>
    <t>Подогрев маслобаков компрессоров Л-35/11</t>
  </si>
  <si>
    <t>Пресс гидравлический ручной (п.101)</t>
  </si>
  <si>
    <t>Привед. об зав к треб правил эл.безопас.</t>
  </si>
  <si>
    <t>Привед. объектов к треб.пож.безопасности</t>
  </si>
  <si>
    <t>Приведение вентсистем СНН к требованиям</t>
  </si>
  <si>
    <t>Приведение вентсистем ТСП к требованиям</t>
  </si>
  <si>
    <t>Приведение к действующим нормам тит.173</t>
  </si>
  <si>
    <t>Приведение факельного хозяйства к требов</t>
  </si>
  <si>
    <t>Прицеп тракторный 2ПТС-4,5</t>
  </si>
  <si>
    <t>Проектор с экраном 213x213</t>
  </si>
  <si>
    <t>Профилегибочная машина</t>
  </si>
  <si>
    <t>Радиально-сверлильный станок</t>
  </si>
  <si>
    <t>Радиально-сверлильный станок (п.56)</t>
  </si>
  <si>
    <t>Резервный канал связи. Цех №12</t>
  </si>
  <si>
    <t>Реконструкция установки ВТ-6 с увеличени</t>
  </si>
  <si>
    <t>Рольганг для абразивно-отрезного (п.45)</t>
  </si>
  <si>
    <t>РОСК,Монтаж резервного блока улавливания</t>
  </si>
  <si>
    <t>С-100. Внесение изменений в конфигурацию</t>
  </si>
  <si>
    <t>С-300,Замена насоса 1Н-307р</t>
  </si>
  <si>
    <t>С-500,Замена насоса 3Н-501 марки НК-65/3</t>
  </si>
  <si>
    <t>Сварочный п/автомат ESAB 5000 (п.58)</t>
  </si>
  <si>
    <t>Сверлильный станок по типу 2К52 (п.98)</t>
  </si>
  <si>
    <t>Свободная карточка</t>
  </si>
  <si>
    <t>Система надежности оборудования</t>
  </si>
  <si>
    <t>СНТНА_ФИО2024_КИП_1</t>
  </si>
  <si>
    <t>Сокращение безвозвратных потерь при прои</t>
  </si>
  <si>
    <t>Станок точильно-шлифовальн. 3 шт (п.36)</t>
  </si>
  <si>
    <t>Стерилизатор воздушный для СИЗОД</t>
  </si>
  <si>
    <t>Тележка инструментальная - 2 шт.</t>
  </si>
  <si>
    <t>Токарный обрабатывающий центр (п.19)</t>
  </si>
  <si>
    <t>Толщиномер лакокрасочных покрытий</t>
  </si>
  <si>
    <t>Трактор типа МТЗ-82</t>
  </si>
  <si>
    <t>Транспортная тележка большегрузная(п.53)</t>
  </si>
  <si>
    <t>Трубогиб с ЧПУ (п.44)</t>
  </si>
  <si>
    <t>ТУПСОТМ.Расширение технической возможнос</t>
  </si>
  <si>
    <t>УКФГ Замена датчиков ДВК (ПДК)</t>
  </si>
  <si>
    <t>УОСГ, Замена торцевого уплотнения 1 шт.</t>
  </si>
  <si>
    <t>УОСГ.Исключение (изменение) нижней грани</t>
  </si>
  <si>
    <t>УПБ_ФИО2023_КИП_1</t>
  </si>
  <si>
    <t>УПВ-2_Приведение ТУ КПГ к правилам</t>
  </si>
  <si>
    <t>УПВ-2. Замена реакц. труб печи Н-1</t>
  </si>
  <si>
    <t>УПВ-2. Изменение схемы электроснабжения</t>
  </si>
  <si>
    <t>УПВ-2. Монтаж обогревов фильтров оборо</t>
  </si>
  <si>
    <t>УПМ-3_Замена ТУ Р-902/903/906/907</t>
  </si>
  <si>
    <t>УПМ-3. Замена ТУ насосов Р-803А/В</t>
  </si>
  <si>
    <t>УПМ-3. Оснащение кондиционерами</t>
  </si>
  <si>
    <t>УПСК и РОСК,Монтаж резервной воздуходувк</t>
  </si>
  <si>
    <t>УПСК. Изменение норм тех.режима</t>
  </si>
  <si>
    <t>Фильтро-вентиляционная установка</t>
  </si>
  <si>
    <t>Ц. 15_2023_Замена датчиков ДВК и ПДК</t>
  </si>
  <si>
    <t>Ц. 15_2023_Замена ФИО манометров</t>
  </si>
  <si>
    <t>Ц.15_2023_Замена поверхностных термопр.</t>
  </si>
  <si>
    <t>Ц.15_2023_Замена терм. сопротивления</t>
  </si>
  <si>
    <t>Ц.15_2023_Замена термопреобразователей</t>
  </si>
  <si>
    <t>Ц12 ФИО2023 КИП 1(П)</t>
  </si>
  <si>
    <t>Ц15_2022_HART модем (4шт)</t>
  </si>
  <si>
    <t>Ц15_2022_Калибратор давления (1шт)</t>
  </si>
  <si>
    <t>Ц15_2022_Калибратор температуры (1шт)</t>
  </si>
  <si>
    <t>Ц15_2022_Комбинированное устройство(1шт)</t>
  </si>
  <si>
    <t>Ц15_2022_Конфигуратор для пр. MTL (8шт.)</t>
  </si>
  <si>
    <t>Ц15_2022_Конфигуратор для пр. Turck(8шт)</t>
  </si>
  <si>
    <t>Ц15_2022_Конфигуратор радарных ур. (8шт)</t>
  </si>
  <si>
    <t>Ц15_2022_Манометр грузопоршневой (1шт)</t>
  </si>
  <si>
    <t>Ц15_2022_Манометр грузопоршневой (2шт.)</t>
  </si>
  <si>
    <t>Ц15_2022_Настольно-сверлильный станок</t>
  </si>
  <si>
    <t>Ц15_2022_Помпа пневматическая (1шт)</t>
  </si>
  <si>
    <t>Ц15_2022_Стенд для регулировки (1шт)</t>
  </si>
  <si>
    <t>Ц15_2022_Стенд по ремонту расх. (2шт)</t>
  </si>
  <si>
    <t>Ц15_2022_Стенд разборки-сборки фл.тр.арм</t>
  </si>
  <si>
    <t>Ц15_2022_Стойка для поверки ман. (1шт)</t>
  </si>
  <si>
    <t>Ц15_2022_Стол сборочно-сварочный</t>
  </si>
  <si>
    <t>Ц15_2022_Универсальный токарный станок</t>
  </si>
  <si>
    <t>Ц15_ФИО2024_1</t>
  </si>
  <si>
    <t>Ц15_ФИО2024_5</t>
  </si>
  <si>
    <t>Ц15_ФИО2024_6</t>
  </si>
  <si>
    <t>Целевая программа по автоматизации измер</t>
  </si>
  <si>
    <t>Центробежная литейная машина (п.35)</t>
  </si>
  <si>
    <t>Цех 1.Монтаж схемы кольцевого трубопрово</t>
  </si>
  <si>
    <t>Цех 12 Закупка мотопомпы</t>
  </si>
  <si>
    <t>Цех 24. Система "Матрица" (против БВС)</t>
  </si>
  <si>
    <t>Цех № 12</t>
  </si>
  <si>
    <t>Цех № 13</t>
  </si>
  <si>
    <t>Цех № 17</t>
  </si>
  <si>
    <t>Цех № 19 свободная карточка</t>
  </si>
  <si>
    <t>Цех № 20. Носимые радиостанции с гарниту</t>
  </si>
  <si>
    <t>Цех № 23</t>
  </si>
  <si>
    <t>Цех № 3. Кат. производство</t>
  </si>
  <si>
    <t>Цех № 4</t>
  </si>
  <si>
    <t>Цех № 5</t>
  </si>
  <si>
    <t>Цех №1.Приведение к требованиям правил</t>
  </si>
  <si>
    <t>Цех №13.Приведение к требованиям правил</t>
  </si>
  <si>
    <t>Цех №17. Замена внутренних устройств</t>
  </si>
  <si>
    <t>Цех №19,Расширение и переоборудование пр</t>
  </si>
  <si>
    <t>Цех №20.Модернизация сетей связи</t>
  </si>
  <si>
    <t>Цех №4.Приведение к требованиям правил</t>
  </si>
  <si>
    <t>Цех №5.Приведение к требованиям правил</t>
  </si>
  <si>
    <t>Цех №6 КМ-2</t>
  </si>
  <si>
    <t>Цех №8Лабораторная установки каталитичес</t>
  </si>
  <si>
    <t>Шкаф для ВДА</t>
  </si>
  <si>
    <t>Шкаф для химкостюмов</t>
  </si>
  <si>
    <t>Шкаф инструментальный</t>
  </si>
  <si>
    <t>ЭЛОУ-АТ-4.Замена клапанов регуляторов по</t>
  </si>
  <si>
    <t>1А-1М_ФИО2023_КИП_1</t>
  </si>
  <si>
    <t>1А-1М.Монтаж термопар и узла регулирован</t>
  </si>
  <si>
    <t>АВТ-3,вынос на поверхность коллектора об</t>
  </si>
  <si>
    <t>АВТ-3,приведение кабельной эстакады вдол</t>
  </si>
  <si>
    <t>АВТ-4_ФИО2023_КИП_2</t>
  </si>
  <si>
    <t>Аппарат электроискровой наплавки (п.27)</t>
  </si>
  <si>
    <t>Балансировочный станок ВМ-1500 (п.79)</t>
  </si>
  <si>
    <t>Верстак типа ВС-150-07 с экраном (9шт)</t>
  </si>
  <si>
    <t>Верстак типа ВС-200-05 с экраном 12шт</t>
  </si>
  <si>
    <t>Видеонаблюдение битумной установки</t>
  </si>
  <si>
    <t>Внедрение схемы вывода ДТ в цех13</t>
  </si>
  <si>
    <t>ВТ-3_ФИО2023_КИП_1</t>
  </si>
  <si>
    <t>ВТ-6,монтаж фильтров на линиях топливног</t>
  </si>
  <si>
    <t>ГК.Схема вывода конденсата с установки г</t>
  </si>
  <si>
    <t>ГФУ_ФИО2023_КИП_2</t>
  </si>
  <si>
    <t>Долбежный по типу 7А420 (п.8)</t>
  </si>
  <si>
    <t>Закупка корпуса мацератора</t>
  </si>
  <si>
    <t>Закупка мешалки пропеллерной</t>
  </si>
  <si>
    <t>Закупка триммера Villartec СВ 532 - 3шт.</t>
  </si>
  <si>
    <t>Замена БПУ на насосах Н-306 А/В</t>
  </si>
  <si>
    <t>Замена гризонтал.-расточн. станка (п.1)</t>
  </si>
  <si>
    <t>Замена датчиков ПДК и ДВК</t>
  </si>
  <si>
    <t>Замена приборов КИП на Азотных установка</t>
  </si>
  <si>
    <t>Замена пробоотборных устройств</t>
  </si>
  <si>
    <t>Замена СУ насосной тит.222/3 цеха №13</t>
  </si>
  <si>
    <t>Замена терминалов MFX</t>
  </si>
  <si>
    <t>Замена трубных пучков Т-301/1,2 (2 шт.)</t>
  </si>
  <si>
    <t>Заточной (наждак круг Ø 400 мм.) (п.103)</t>
  </si>
  <si>
    <t>Изомалк-2,замена насосов Н-301 А/В на на</t>
  </si>
  <si>
    <t>Исключение из схемы резервуаров №242,243</t>
  </si>
  <si>
    <t>Комплект промышленных стеллажей (п.96)</t>
  </si>
  <si>
    <t>КР-600,монтаж анализатора растворенного</t>
  </si>
  <si>
    <t>КР-600.Монтаж фильтров на оборотной воде</t>
  </si>
  <si>
    <t>Л-35/6,внедрение узла дозирования реаген</t>
  </si>
  <si>
    <t>Л-35/6,монтаж запорной арматуры секций в</t>
  </si>
  <si>
    <t>Л-35/6,приведение кабельной эстакады вдо</t>
  </si>
  <si>
    <t>Л-35/6.Модернизация контура охлаждения н</t>
  </si>
  <si>
    <t>ЛГ-35/11_ФИО2023_КИП_1</t>
  </si>
  <si>
    <t>ЛГ-35/11.Перенос кабельных эстакад с пар</t>
  </si>
  <si>
    <t>ЛЧ-24_7_ФИО2024_КИП_1(П)</t>
  </si>
  <si>
    <t>Машина (станок) для точечной  сварки</t>
  </si>
  <si>
    <t>МК_ФИО2023_КИП_1</t>
  </si>
  <si>
    <t>Модернизация схемы электрообогрева</t>
  </si>
  <si>
    <t>Модернизация цеха №17</t>
  </si>
  <si>
    <t>Монтаж СУУТП ВТ-3</t>
  </si>
  <si>
    <t>МТБЭ_ФИО2023_КИП_1</t>
  </si>
  <si>
    <t>Нагреватель индукционный TIH 220 2шт</t>
  </si>
  <si>
    <t>ОНМ. Цистерны для УОО</t>
  </si>
  <si>
    <t>ОС_ФИО2024_КИП_2</t>
  </si>
  <si>
    <t>П_см_ФИО2023_КИП_1</t>
  </si>
  <si>
    <t>Перенос тепловых сетей</t>
  </si>
  <si>
    <t>Переносной станок для притирки ППК(п.75)</t>
  </si>
  <si>
    <t>Прибор для замера твердости тип ТК-2М</t>
  </si>
  <si>
    <t>ПС,Замена отсекателей с контролем протеч</t>
  </si>
  <si>
    <t>ПС.Оптимизация компаундирования товарных</t>
  </si>
  <si>
    <t>Реконструкция с техническим перевооружен</t>
  </si>
  <si>
    <t>РОСК_ФИО2023_КИП_1 (П)</t>
  </si>
  <si>
    <t>РОСК_ФИО2023_КИП_2</t>
  </si>
  <si>
    <t>Ручной инструмент (набор инстр.) (п.104)</t>
  </si>
  <si>
    <t>Сварочн. полуавтомат тип  Сварог MIG 350</t>
  </si>
  <si>
    <t>Сварочный аппарат по типу Сварог TIG 200</t>
  </si>
  <si>
    <t>СНН_ФИО2023_КИП_1</t>
  </si>
  <si>
    <t>СНН.Перенос кабельной эстакады с парапет</t>
  </si>
  <si>
    <t>СНТНА_ФИО2023_КИП_1</t>
  </si>
  <si>
    <t>Стеллаж полочный типа СТ-051 (п.82)</t>
  </si>
  <si>
    <t>Стеллажный комплекс типа СТ-031 (п.81)</t>
  </si>
  <si>
    <t>Схема отгрузки дизтоплива и бензина</t>
  </si>
  <si>
    <t>Схема подачи реагента для Т-20 АВТ-3</t>
  </si>
  <si>
    <t>Тигельная печь (п.31)</t>
  </si>
  <si>
    <t>Токарно-винторезн. станок РМЦ1500 (п.17)</t>
  </si>
  <si>
    <t>ТСП_ФИО2023_КИП_1</t>
  </si>
  <si>
    <t>Тумба типа ВС 037-01 (на колесах) (57шт)</t>
  </si>
  <si>
    <t>Тумба типа ВС 077-01 (стац) (п.84) 16шт</t>
  </si>
  <si>
    <t>УНСЩС_ФИО2023_КИП_1</t>
  </si>
  <si>
    <t>УНСЩС_ФИО2023_КИП_2 (П)</t>
  </si>
  <si>
    <t>УПБ_ФИО2024_КИП_2</t>
  </si>
  <si>
    <t>УПВ-1. Монтаж СУУТП</t>
  </si>
  <si>
    <t>УПВ-1.Монтаж анализатора растворенного к</t>
  </si>
  <si>
    <t>УПВ-2 Внедрение СУУТП</t>
  </si>
  <si>
    <t>Установка лазерной очистки</t>
  </si>
  <si>
    <t>УТН_ФИО2024_КИП_1</t>
  </si>
  <si>
    <t>Ц. 15_2023_Замена блоков питания 24V</t>
  </si>
  <si>
    <t>Ц. 15_2023_Замена станций операторов</t>
  </si>
  <si>
    <t>Ц12 ФИО2023 КИП 2</t>
  </si>
  <si>
    <t>Цех 13 Замена пневмоприводов</t>
  </si>
  <si>
    <t>Цех 13.Перенос кабельной эстакады с пара</t>
  </si>
  <si>
    <t>Цех 24. Шлагбаум "Трек 50П" 2шт.(правый)</t>
  </si>
  <si>
    <t>Цех № 1</t>
  </si>
  <si>
    <t>Цех № 19 Виброанализатор АГАТ-М (п.21)</t>
  </si>
  <si>
    <t>Цех № 19 Листогиб до 10 мм (п.49)</t>
  </si>
  <si>
    <t>Цех №23.Реконструкция железобетонной пло</t>
  </si>
  <si>
    <t>Цех12,уч.БХО,Замена СУ 2023</t>
  </si>
  <si>
    <t>Цех12.Замена системы управления уч.МО</t>
  </si>
  <si>
    <t>Шкаф инструментал тип ВС-056 (п.85) 11шт</t>
  </si>
  <si>
    <t>1А-1М_ФИО2023_КИП_2 (П)</t>
  </si>
  <si>
    <t>25/7 Замена оборудования КИПиА</t>
  </si>
  <si>
    <t>25/7_ФИО2023_КИП_1 (П)</t>
  </si>
  <si>
    <t>25/7.Оснащение ГПМ для обслуживания дина</t>
  </si>
  <si>
    <t>АВТ-4,изменение схемы нагрева горячей ст</t>
  </si>
  <si>
    <t>АВТ-4.Внедрение схемы защиты от коррозии</t>
  </si>
  <si>
    <t>Битумная.Внедрение схемы утилизации отго</t>
  </si>
  <si>
    <t>Внедрение системы усовершенствованного</t>
  </si>
  <si>
    <t>Внедрение технологии закрытого сжигания</t>
  </si>
  <si>
    <t>Вынос технологических трубопроводов из-п</t>
  </si>
  <si>
    <t>ГФУ,Оснащение ГПМ для обслуживания динам</t>
  </si>
  <si>
    <t>Закупка мотокосы Shtil FS 450 - 3шт.</t>
  </si>
  <si>
    <t>Замена БПУ насосов Н-302А,Б</t>
  </si>
  <si>
    <t>Замена емкости IV-Е-1а</t>
  </si>
  <si>
    <t>Замена предохр.устр. ДА-301 ВТ-3</t>
  </si>
  <si>
    <t>Замена теплообменника Т-93</t>
  </si>
  <si>
    <t>Замена трубного пучка Т-34 АВТ-3</t>
  </si>
  <si>
    <t>Замена трубного пучка Т-6</t>
  </si>
  <si>
    <t>Изменение конфигурации линии №337к</t>
  </si>
  <si>
    <t>Изменение конфигурации линии №3779к</t>
  </si>
  <si>
    <t>КМ-2.2022г.Приведение парка тит.48 на ТУ</t>
  </si>
  <si>
    <t>Л-24-6 противопож.защ. помещ. анализатор</t>
  </si>
  <si>
    <t>ЛЧ-24_7_ФИО2024_КИП_2</t>
  </si>
  <si>
    <t>Модернизация эстакады слива МЭК, N-МП Ре</t>
  </si>
  <si>
    <t>Модернизация эстакады слива щелочи, МЭА,</t>
  </si>
  <si>
    <t>Монтаж СУУТП ВТ-6, висбрекинг</t>
  </si>
  <si>
    <t>МТБЭ_ФИО2023_КИП_2 (П)</t>
  </si>
  <si>
    <t>МТБЭ,Оснащение ГПМ для обслуживания дина</t>
  </si>
  <si>
    <t>Оборудование не требующее монтажа 2026г</t>
  </si>
  <si>
    <t>Перевод печи П-1 на топливный газ</t>
  </si>
  <si>
    <t>Переносной шлифов и притир станок (п.76)</t>
  </si>
  <si>
    <t>Переоборудов. отделения наружных работ</t>
  </si>
  <si>
    <t>Переоборудов. уч-ка ремонта компрес-ов</t>
  </si>
  <si>
    <t>РХ,оснащение ГПМ для обслуживания динами</t>
  </si>
  <si>
    <t>РХ.Реконстр. ж/д эстакады слива метанола</t>
  </si>
  <si>
    <t>СРХ,Оснащение ГПМ для обслуживания динам</t>
  </si>
  <si>
    <t>Строит-во площадки  монтаж крана г/п 25т</t>
  </si>
  <si>
    <t>Увеличение длины рельсовых путей</t>
  </si>
  <si>
    <t>УОАИ БХО,Оснащение ГПМ для обслуживания</t>
  </si>
  <si>
    <t>УПС и РССС,Оснащение насосной секции 40</t>
  </si>
  <si>
    <t>УПС,Оснащение ГПМ для обслуживания динам</t>
  </si>
  <si>
    <t>УПСК и РОСК,Оснащение ГПМ для обслуживан</t>
  </si>
  <si>
    <t>УПСК, оснащение Н-1к узлом откачкистоков</t>
  </si>
  <si>
    <t>Ц15_ФИО2024_4</t>
  </si>
  <si>
    <t>Автоматическая станция смешения бензинов</t>
  </si>
  <si>
    <t>ГОДТ_ФИО2024_КИП_1</t>
  </si>
  <si>
    <t>ГОДТ. Замена трубного пучка Х-302</t>
  </si>
  <si>
    <t>Единый бытовой комплекс</t>
  </si>
  <si>
    <t>Единый лабораторный комплекс</t>
  </si>
  <si>
    <t>Замена приборов КИПиА</t>
  </si>
  <si>
    <t>Замена пучка т-о Т-107</t>
  </si>
  <si>
    <t>Замена секций 3ХВ-402</t>
  </si>
  <si>
    <t>Замена ХВ-404</t>
  </si>
  <si>
    <t>КМ-2-ФИО2024-КИП-2</t>
  </si>
  <si>
    <t>Л-35_11_ФИО2024_КИП_1(П)</t>
  </si>
  <si>
    <t>Л-35_11_ФИО2024_КИП_2</t>
  </si>
  <si>
    <t>МЦК,строительство резервного технологиче</t>
  </si>
  <si>
    <t>Разработка и расчет взрывоопасных блоков</t>
  </si>
  <si>
    <t>Расширение парка хранения ДТ</t>
  </si>
  <si>
    <t>Схема ТКГ с 1А-1М</t>
  </si>
  <si>
    <t>УОСГ ФИО2024 КИП 1(П)</t>
  </si>
  <si>
    <t>УПВ-2_ФИО2024_КИП_1(П)</t>
  </si>
  <si>
    <t>ЭЛОУ-АТ-4_ФИО2024_КИП_1(П)</t>
  </si>
  <si>
    <t>ГК. Модернизация блока фракционирования</t>
  </si>
  <si>
    <t>Строительство многофункционального админ</t>
  </si>
  <si>
    <t>3060</t>
  </si>
  <si>
    <t>Бизнес-план на 5 лет (ноябрь)</t>
  </si>
  <si>
    <t>1 - БП 2024-2028 ноябрь</t>
  </si>
  <si>
    <t>26077</t>
  </si>
  <si>
    <t>Вид затрат</t>
  </si>
  <si>
    <t>Место возникновения затрат</t>
  </si>
  <si>
    <t>Область оценки</t>
  </si>
  <si>
    <t>₽</t>
  </si>
  <si>
    <t>32092600</t>
  </si>
  <si>
    <t>Амортизация ОС</t>
  </si>
  <si>
    <t>#</t>
  </si>
  <si>
    <t>JNZ/Не присвоено</t>
  </si>
  <si>
    <t>1001</t>
  </si>
  <si>
    <t>Установка ЭЛОУ-1</t>
  </si>
  <si>
    <t>1006</t>
  </si>
  <si>
    <t>Установка АВТ-3</t>
  </si>
  <si>
    <t>1007</t>
  </si>
  <si>
    <t>Установка АВТ-4</t>
  </si>
  <si>
    <t>1008</t>
  </si>
  <si>
    <t>Установка Битумная</t>
  </si>
  <si>
    <t>1011</t>
  </si>
  <si>
    <t>Кат.риформинг Л-35/6</t>
  </si>
  <si>
    <t>1012</t>
  </si>
  <si>
    <t>Кат.риформингЛ-35/11</t>
  </si>
  <si>
    <t>1013</t>
  </si>
  <si>
    <t>Кат. крекинг 1А-1М</t>
  </si>
  <si>
    <t>1015</t>
  </si>
  <si>
    <t>УОСГ (очис.сух.газов</t>
  </si>
  <si>
    <t>1016</t>
  </si>
  <si>
    <t>ГФУ Газофракционирую</t>
  </si>
  <si>
    <t>1018</t>
  </si>
  <si>
    <t>Кат.риформинг КР-600</t>
  </si>
  <si>
    <t>1020</t>
  </si>
  <si>
    <t>25/7 Уст.алкилирован</t>
  </si>
  <si>
    <t>1021</t>
  </si>
  <si>
    <t>Кат.риформ. ЛГ-35/11</t>
  </si>
  <si>
    <t>1028</t>
  </si>
  <si>
    <t>Установка ВТ-3</t>
  </si>
  <si>
    <t>1030</t>
  </si>
  <si>
    <t>КМ-2</t>
  </si>
  <si>
    <t>1032</t>
  </si>
  <si>
    <t>Установка ВТ-6</t>
  </si>
  <si>
    <t>1036</t>
  </si>
  <si>
    <t>УПС - элемент. сера</t>
  </si>
  <si>
    <t>1037</t>
  </si>
  <si>
    <t>УПСК (Кодиак)</t>
  </si>
  <si>
    <t>1038</t>
  </si>
  <si>
    <t>МТБЭ</t>
  </si>
  <si>
    <t>1040</t>
  </si>
  <si>
    <t>Установка Висбрекинг</t>
  </si>
  <si>
    <t>1043</t>
  </si>
  <si>
    <t>УПВ</t>
  </si>
  <si>
    <t>1044</t>
  </si>
  <si>
    <t>УПСК (Мокрый катализ</t>
  </si>
  <si>
    <t>1045</t>
  </si>
  <si>
    <t>Гидрокрекинг</t>
  </si>
  <si>
    <t>1046</t>
  </si>
  <si>
    <t>ГО ДТ Л-24/6</t>
  </si>
  <si>
    <t>1047</t>
  </si>
  <si>
    <t>ГО ДТ ЛЧ-24/7</t>
  </si>
  <si>
    <t>1048</t>
  </si>
  <si>
    <t>УПВ-2</t>
  </si>
  <si>
    <t>1049</t>
  </si>
  <si>
    <t>Установка ЭЛОУ-АТ-4</t>
  </si>
  <si>
    <t>1050</t>
  </si>
  <si>
    <t>Установка Изомалк</t>
  </si>
  <si>
    <t>1051</t>
  </si>
  <si>
    <t>Уст.гидрооч.бензина</t>
  </si>
  <si>
    <t>1052</t>
  </si>
  <si>
    <t>Уст.гидрооч.диз.топл</t>
  </si>
  <si>
    <t>1054</t>
  </si>
  <si>
    <t>Произ.базовых масел</t>
  </si>
  <si>
    <t>1055</t>
  </si>
  <si>
    <t>МК-2 утил.сероводор.</t>
  </si>
  <si>
    <t>1057</t>
  </si>
  <si>
    <t>Устан.замедл.коксов.</t>
  </si>
  <si>
    <t>1058</t>
  </si>
  <si>
    <t>Установка ГО ДТ-2</t>
  </si>
  <si>
    <t>1059</t>
  </si>
  <si>
    <t>Устан.произ.водор.-3</t>
  </si>
  <si>
    <t>1060</t>
  </si>
  <si>
    <t>Устан.произ.серы-2</t>
  </si>
  <si>
    <t>1501</t>
  </si>
  <si>
    <t>УПРАВЛЕНИЕ ЦЕХА № 1</t>
  </si>
  <si>
    <t>1505</t>
  </si>
  <si>
    <t>УПРАВЛЕНИЕ ЦЕХА № 05</t>
  </si>
  <si>
    <t>2001</t>
  </si>
  <si>
    <t>ТСБ ц13</t>
  </si>
  <si>
    <t>2002</t>
  </si>
  <si>
    <t>Очист.сооружения ц12</t>
  </si>
  <si>
    <t>2003</t>
  </si>
  <si>
    <t>ГНЭ Газоналивная эст</t>
  </si>
  <si>
    <t>2004</t>
  </si>
  <si>
    <t>УКФГ Уст.по сбору и</t>
  </si>
  <si>
    <t>2007</t>
  </si>
  <si>
    <t>Уч.пара ц17</t>
  </si>
  <si>
    <t>2008</t>
  </si>
  <si>
    <t>Уч.сжат.воздуха ц17</t>
  </si>
  <si>
    <t>2010</t>
  </si>
  <si>
    <t>Промконтур ц17</t>
  </si>
  <si>
    <t>2016</t>
  </si>
  <si>
    <t>Бензопарк ц13</t>
  </si>
  <si>
    <t>2020</t>
  </si>
  <si>
    <t>Участок связи ц20</t>
  </si>
  <si>
    <t>2022</t>
  </si>
  <si>
    <t>ЦЗЛ</t>
  </si>
  <si>
    <t>2023</t>
  </si>
  <si>
    <t>Складское х-во ц23</t>
  </si>
  <si>
    <t>ГСО</t>
  </si>
  <si>
    <t>МЦК ц.5</t>
  </si>
  <si>
    <t>2030</t>
  </si>
  <si>
    <t>Станц.налива а/ц ц13</t>
  </si>
  <si>
    <t>2040</t>
  </si>
  <si>
    <t>Станция см.бенз.ц13</t>
  </si>
  <si>
    <t>2046</t>
  </si>
  <si>
    <t>Лаборат.технадз.ц11</t>
  </si>
  <si>
    <t>2047</t>
  </si>
  <si>
    <t>Экоаналитич.центр</t>
  </si>
  <si>
    <t>2050</t>
  </si>
  <si>
    <t>Азотная станция ц17</t>
  </si>
  <si>
    <t>2051</t>
  </si>
  <si>
    <t>РХ Реагент. хозяйств</t>
  </si>
  <si>
    <t>2059</t>
  </si>
  <si>
    <t>База сырой нефти ц13</t>
  </si>
  <si>
    <t>2061</t>
  </si>
  <si>
    <t>Спец.реагент.х-во ц5</t>
  </si>
  <si>
    <t>2062</t>
  </si>
  <si>
    <t>Сист.налив.темных13ц</t>
  </si>
  <si>
    <t>2064</t>
  </si>
  <si>
    <t>Железнодорожный учас</t>
  </si>
  <si>
    <t>2067</t>
  </si>
  <si>
    <t>УНСЩС Уст.нейтрализа</t>
  </si>
  <si>
    <t>2068</t>
  </si>
  <si>
    <t>Служба информ.техн.</t>
  </si>
  <si>
    <t>2069</t>
  </si>
  <si>
    <t>Уч.эл.энергии ц17</t>
  </si>
  <si>
    <t>2071</t>
  </si>
  <si>
    <t>Уч.речной воды ц17</t>
  </si>
  <si>
    <t>2072</t>
  </si>
  <si>
    <t>Уч.оборотн.воды ц17</t>
  </si>
  <si>
    <t>2074</t>
  </si>
  <si>
    <t>СтроитМеханизмЦ23</t>
  </si>
  <si>
    <t>2075</t>
  </si>
  <si>
    <t>Легковой транс-т ц23</t>
  </si>
  <si>
    <t>2077</t>
  </si>
  <si>
    <t>Грузовой транс-т ц23</t>
  </si>
  <si>
    <t>2078</t>
  </si>
  <si>
    <t>Спец. автомашины ц23</t>
  </si>
  <si>
    <t>2079</t>
  </si>
  <si>
    <t>УчЭкспуатВнутрДорЦ23</t>
  </si>
  <si>
    <t>2082</t>
  </si>
  <si>
    <t>Исслед.лаборатор.ц.8</t>
  </si>
  <si>
    <t>2083</t>
  </si>
  <si>
    <t>Автоколонна VIP</t>
  </si>
  <si>
    <t>2084</t>
  </si>
  <si>
    <t>Участок экспл.КИП</t>
  </si>
  <si>
    <t>2090</t>
  </si>
  <si>
    <t>Группа наружн.работ</t>
  </si>
  <si>
    <t>2091</t>
  </si>
  <si>
    <t>Участок мойки пучков</t>
  </si>
  <si>
    <t>2093</t>
  </si>
  <si>
    <t>Группа рем.запор.арм</t>
  </si>
  <si>
    <t>2094</t>
  </si>
  <si>
    <t>Группа мех.обработки</t>
  </si>
  <si>
    <t>2095</t>
  </si>
  <si>
    <t>Уч.рем.динам.обор.</t>
  </si>
  <si>
    <t>2097</t>
  </si>
  <si>
    <t>Гр.по рем.компрессор</t>
  </si>
  <si>
    <t>2098</t>
  </si>
  <si>
    <t>Гр.рем.вент.систем</t>
  </si>
  <si>
    <t>2099</t>
  </si>
  <si>
    <t>Группа трансп.обесп.</t>
  </si>
  <si>
    <t>2101</t>
  </si>
  <si>
    <t>Обслуживание КГПН</t>
  </si>
  <si>
    <t>2511</t>
  </si>
  <si>
    <t>УПР.ЛАБ.ТЕХНАДЗОРА</t>
  </si>
  <si>
    <t>2512</t>
  </si>
  <si>
    <t>Управление цеха №12</t>
  </si>
  <si>
    <t>2513</t>
  </si>
  <si>
    <t>Управление цеха №13</t>
  </si>
  <si>
    <t>2515</t>
  </si>
  <si>
    <t>Управление цеха №15</t>
  </si>
  <si>
    <t>2517</t>
  </si>
  <si>
    <t>Управление цеха №17</t>
  </si>
  <si>
    <t>2519</t>
  </si>
  <si>
    <t>Управление цеха №19</t>
  </si>
  <si>
    <t>2520</t>
  </si>
  <si>
    <t>УПР.ЦЕНТРА ТЕЛЕКОМ</t>
  </si>
  <si>
    <t>2523</t>
  </si>
  <si>
    <t>Управление цеха №23</t>
  </si>
  <si>
    <t>3002</t>
  </si>
  <si>
    <t>Общезаводское хоз-во</t>
  </si>
  <si>
    <t>3004</t>
  </si>
  <si>
    <t>ВПЧ</t>
  </si>
  <si>
    <t>3006</t>
  </si>
  <si>
    <t>Объекты общественног</t>
  </si>
  <si>
    <t>3007</t>
  </si>
  <si>
    <t>Цех режима</t>
  </si>
  <si>
    <t>3008</t>
  </si>
  <si>
    <t>Центр информатизации</t>
  </si>
  <si>
    <t>3042</t>
  </si>
  <si>
    <t>УПРАВЛЕНЧЕСКИЕ РАСХО</t>
  </si>
  <si>
    <t>32092700</t>
  </si>
  <si>
    <t>АмортизацияПрочихВНА</t>
  </si>
  <si>
    <t>32092800</t>
  </si>
  <si>
    <t>Амортизация АФПП</t>
  </si>
  <si>
    <t>2081</t>
  </si>
  <si>
    <t>Линия природного газ</t>
  </si>
  <si>
    <t>32092400</t>
  </si>
  <si>
    <t>Амортизация НМА</t>
  </si>
  <si>
    <t>Общий результат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</si>
</sst>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/mm/yy\ h:mm;@"/>
    <numFmt numFmtId="165" formatCode="###,000"/>
    <numFmt numFmtId="166" formatCode="#,##0;\-#,##0;"/>
    <numFmt numFmtId="167" formatCode="&quot;[-] &quot;@"/>
    <numFmt numFmtId="168" formatCode="&quot;  [+] &quot;@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theme="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Symbol"/>
      <family val="1"/>
      <charset val="2"/>
    </font>
    <font>
      <b/>
      <sz val="10"/>
      <color theme="1"/>
      <name val="Arial"/>
      <family val="2"/>
      <charset val="204"/>
    </font>
    <font>
      <b/>
      <sz val="10"/>
      <color rgb="FF1F497D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B2D0EC"/>
        <bgColor indexed="64"/>
      </patternFill>
    </fill>
    <fill>
      <patternFill patternType="solid">
        <fgColor rgb="FFDBE5F1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F1F5FB"/>
        <bgColor rgb="FF000000"/>
      </patternFill>
    </fill>
    <fill>
      <patternFill patternType="solid">
        <fgColor theme="0" tint="-0.14996795556505021"/>
        <bgColor rgb="FF000000"/>
      </patternFill>
    </fill>
    <fill>
      <patternFill patternType="solid">
        <fgColor rgb="FFCCFFCC"/>
        <bgColor indexed="64"/>
      </patternFill>
    </fill>
    <fill>
      <patternFill patternType="solid">
        <fgColor rgb="FFB7CFE8"/>
        <bgColor theme="0" tint="-0.1499679555650502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theme="3" tint="-0.24994659260841701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theme="3" tint="-0.24994659260841701"/>
      </bottom>
      <diagonal/>
    </border>
    <border>
      <left style="thin">
        <color rgb="FF808080"/>
      </left>
      <right style="thin">
        <color theme="3" tint="-0.24994659260841701"/>
      </right>
      <top style="thin">
        <color rgb="FF808080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-0.24994659260841701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-0.24994659260841701"/>
      </right>
      <top style="thin">
        <color theme="3" tint="0.59996337778862885"/>
      </top>
      <bottom style="thin">
        <color theme="3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 tint="-0.24994659260841701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theme="3" tint="-0.24994659260841701"/>
      </left>
      <right style="thin">
        <color rgb="FF808080"/>
      </right>
      <top style="thin">
        <color rgb="FF808080"/>
      </top>
      <bottom style="thin">
        <color theme="3" tint="-0.24994659260841701"/>
      </bottom>
      <diagonal/>
    </border>
  </borders>
  <cellStyleXfs count="10">
    <xf numFmtId="0" fontId="0" fillId="0" borderId="0"/>
    <xf numFmtId="0" fontId="8" fillId="3" borderId="3" applyNumberFormat="0" applyAlignment="0" applyProtection="0">
      <alignment horizontal="left" vertical="center" indent="1"/>
    </xf>
    <xf numFmtId="165" fontId="9" fillId="4" borderId="3" applyNumberFormat="0" applyProtection="0">
      <alignment horizontal="left" vertical="center" wrapText="1" indent="1"/>
    </xf>
    <xf numFmtId="0" fontId="2" fillId="5" borderId="4" applyNumberFormat="0" applyAlignment="0" applyProtection="0">
      <alignment horizontal="left" vertical="center" indent="1"/>
    </xf>
    <xf numFmtId="165" fontId="10" fillId="6" borderId="4" applyNumberFormat="0" applyProtection="0">
      <alignment horizontal="right" vertical="center"/>
    </xf>
    <xf numFmtId="0" fontId="2" fillId="7" borderId="4" applyNumberFormat="0" applyProtection="0">
      <alignment horizontal="right" vertical="center"/>
      <protection locked="0"/>
    </xf>
    <xf numFmtId="0" fontId="11" fillId="8" borderId="3" applyNumberFormat="0" applyProtection="0">
      <alignment horizontal="left" vertical="center"/>
    </xf>
    <xf numFmtId="166" fontId="4" fillId="9" borderId="8" applyProtection="0">
      <alignment horizontal="right" vertical="center"/>
    </xf>
    <xf numFmtId="0" fontId="2" fillId="10" borderId="3" applyNumberFormat="0" applyProtection="0">
      <alignment horizontal="left" vertical="center" wrapText="1"/>
    </xf>
    <xf numFmtId="0" fontId="10" fillId="6" borderId="4" applyNumberFormat="0" applyAlignment="0" applyProtection="0">
      <alignment horizontal="left" vertical="center" indent="1"/>
    </xf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justify" vertical="center"/>
    </xf>
    <xf numFmtId="164" fontId="3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0" fontId="7" fillId="0" borderId="0" xfId="0" applyFont="1"/>
    <xf numFmtId="14" fontId="0" fillId="0" borderId="0" xfId="0" applyNumberFormat="1" applyAlignment="1">
      <alignment horizontal="left"/>
    </xf>
    <xf numFmtId="14" fontId="0" fillId="0" borderId="0" xfId="0" quotePrefix="1" applyNumberFormat="1" applyAlignment="1">
      <alignment horizontal="left"/>
    </xf>
    <xf numFmtId="0" fontId="0" fillId="0" borderId="0" xfId="0" quotePrefix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8" fillId="3" borderId="3" xfId="1" quotePrefix="1" applyNumberFormat="1" applyBorder="1" applyAlignment="1"/>
    <xf numFmtId="0" fontId="9" fillId="4" borderId="3" xfId="2" quotePrefix="1" applyNumberFormat="1" applyBorder="1">
      <alignment horizontal="left" vertical="center" wrapText="1" indent="1"/>
    </xf>
    <xf numFmtId="166" fontId="2" fillId="5" borderId="4" xfId="3" applyNumberFormat="1" applyAlignment="1">
      <alignment horizontal="right" vertical="center"/>
    </xf>
    <xf numFmtId="166" fontId="10" fillId="6" borderId="4" xfId="4" applyNumberFormat="1">
      <alignment horizontal="right" vertical="center"/>
    </xf>
    <xf numFmtId="166" fontId="2" fillId="5" borderId="5" xfId="3" applyNumberFormat="1" applyBorder="1" applyAlignment="1">
      <alignment horizontal="right" vertical="center"/>
    </xf>
    <xf numFmtId="166" fontId="2" fillId="7" borderId="4" xfId="5" applyNumberFormat="1" applyProtection="1">
      <alignment horizontal="right" vertical="center"/>
    </xf>
    <xf numFmtId="166" fontId="2" fillId="7" borderId="5" xfId="5" applyNumberFormat="1" applyBorder="1" applyProtection="1">
      <alignment horizontal="right" vertical="center"/>
    </xf>
    <xf numFmtId="166" fontId="2" fillId="5" borderId="6" xfId="3" applyNumberFormat="1" applyBorder="1" applyAlignment="1">
      <alignment horizontal="right" vertical="center"/>
    </xf>
    <xf numFmtId="166" fontId="10" fillId="6" borderId="6" xfId="4" applyNumberFormat="1" applyBorder="1">
      <alignment horizontal="right" vertical="center"/>
    </xf>
    <xf numFmtId="166" fontId="2" fillId="5" borderId="7" xfId="3" applyNumberFormat="1" applyBorder="1" applyAlignment="1">
      <alignment horizontal="right" vertical="center"/>
    </xf>
    <xf numFmtId="167" fontId="11" fillId="8" borderId="3" xfId="6" quotePrefix="1" applyNumberFormat="1" applyBorder="1">
      <alignment horizontal="left" vertical="center"/>
    </xf>
    <xf numFmtId="166" fontId="4" fillId="9" borderId="8" xfId="7">
      <alignment horizontal="right" vertical="center"/>
    </xf>
    <xf numFmtId="166" fontId="4" fillId="9" borderId="9" xfId="7" applyBorder="1">
      <alignment horizontal="right" vertical="center"/>
    </xf>
    <xf numFmtId="168" fontId="2" fillId="10" borderId="3" xfId="8" quotePrefix="1" applyNumberFormat="1" applyBorder="1">
      <alignment horizontal="left" vertical="center" wrapText="1"/>
    </xf>
    <xf numFmtId="166" fontId="4" fillId="9" borderId="10" xfId="7" applyBorder="1">
      <alignment horizontal="right" vertical="center"/>
    </xf>
    <xf numFmtId="166" fontId="4" fillId="9" borderId="11" xfId="7" applyBorder="1">
      <alignment horizontal="right" vertical="center"/>
    </xf>
    <xf numFmtId="166" fontId="10" fillId="6" borderId="5" xfId="4" applyNumberFormat="1" applyBorder="1">
      <alignment horizontal="right" vertical="center"/>
    </xf>
    <xf numFmtId="166" fontId="10" fillId="6" borderId="7" xfId="4" applyNumberFormat="1" applyBorder="1">
      <alignment horizontal="right" vertical="center"/>
    </xf>
    <xf numFmtId="0" fontId="7" fillId="2" borderId="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3" borderId="3" xfId="1" applyNumberFormat="1" applyBorder="1" applyAlignment="1"/>
    <xf numFmtId="0" fontId="9" fillId="4" borderId="3" xfId="2" quotePrefix="1" applyNumberFormat="1" applyBorder="1" applyAlignment="1">
      <alignment horizontal="right" vertical="center" wrapText="1" indent="1"/>
    </xf>
    <xf numFmtId="0" fontId="9" fillId="4" borderId="3" xfId="2" quotePrefix="1" applyNumberFormat="1">
      <alignment horizontal="left" vertical="center" wrapText="1" indent="1"/>
    </xf>
    <xf numFmtId="0" fontId="10" fillId="6" borderId="13" xfId="9" quotePrefix="1" applyNumberFormat="1" applyBorder="1" applyAlignment="1"/>
    <xf numFmtId="0" fontId="10" fillId="6" borderId="4" xfId="9" applyNumberFormat="1" applyAlignment="1"/>
    <xf numFmtId="0" fontId="10" fillId="6" borderId="5" xfId="9" applyNumberFormat="1" applyBorder="1" applyAlignment="1"/>
    <xf numFmtId="37" fontId="10" fillId="6" borderId="4" xfId="9" applyNumberFormat="1" applyAlignment="1">
      <alignment horizontal="right" vertical="center"/>
    </xf>
    <xf numFmtId="37" fontId="10" fillId="6" borderId="5" xfId="9" applyNumberFormat="1" applyBorder="1" applyAlignment="1">
      <alignment horizontal="right" vertical="center"/>
    </xf>
    <xf numFmtId="49" fontId="2" fillId="7" borderId="13" xfId="5" quotePrefix="1" applyNumberFormat="1" applyBorder="1" applyProtection="1">
      <alignment horizontal="right" vertical="center"/>
    </xf>
    <xf numFmtId="49" fontId="9" fillId="4" borderId="3" xfId="2" quotePrefix="1" applyNumberFormat="1">
      <alignment horizontal="left" vertical="center" wrapText="1" indent="1"/>
    </xf>
    <xf numFmtId="49" fontId="2" fillId="7" borderId="4" xfId="5" quotePrefix="1" applyNumberFormat="1" applyProtection="1">
      <alignment horizontal="right" vertical="center"/>
    </xf>
    <xf numFmtId="49" fontId="2" fillId="7" borderId="5" xfId="5" quotePrefix="1" applyNumberFormat="1" applyBorder="1" applyProtection="1">
      <alignment horizontal="right" vertical="center"/>
    </xf>
    <xf numFmtId="49" fontId="2" fillId="7" borderId="14" xfId="5" quotePrefix="1" applyNumberFormat="1" applyBorder="1" applyProtection="1">
      <alignment horizontal="right" vertical="center"/>
    </xf>
    <xf numFmtId="49" fontId="9" fillId="4" borderId="3" xfId="2" quotePrefix="1" applyNumberFormat="1" applyBorder="1">
      <alignment horizontal="left" vertical="center" wrapText="1" indent="1"/>
    </xf>
    <xf numFmtId="49" fontId="2" fillId="7" borderId="6" xfId="5" quotePrefix="1" applyNumberFormat="1" applyBorder="1" applyProtection="1">
      <alignment horizontal="right" vertical="center"/>
    </xf>
    <xf numFmtId="49" fontId="2" fillId="7" borderId="7" xfId="5" quotePrefix="1" applyNumberFormat="1" applyBorder="1" applyProtection="1">
      <alignment horizontal="right" vertical="center"/>
    </xf>
    <xf numFmtId="166" fontId="2" fillId="7" borderId="6" xfId="5" applyNumberFormat="1" applyBorder="1" applyProtection="1">
      <alignment horizontal="right" vertical="center"/>
    </xf>
    <xf numFmtId="166" fontId="2" fillId="7" borderId="7" xfId="5" applyNumberFormat="1" applyBorder="1" applyProtection="1">
      <alignment horizontal="right" vertical="center"/>
    </xf>
  </cellXfs>
  <cellStyles count="10">
    <cellStyle name="SAPDataCell" xfId="7"/>
    <cellStyle name="SAPDimensionCell" xfId="1"/>
    <cellStyle name="SAPEditableDataCell" xfId="5"/>
    <cellStyle name="SAPHierarchyCell0" xfId="6"/>
    <cellStyle name="SAPHierarchyCell1" xfId="8"/>
    <cellStyle name="SAPMemberCell" xfId="2"/>
    <cellStyle name="SAPMemberTotalCell" xfId="9"/>
    <cellStyle name="SAPReadonlyDataCell" xfId="3"/>
    <cellStyle name="SAPReadonlyDataTotalCell" xfId="4"/>
    <cellStyle name="Обычный" xfId="0" builtinId="0"/>
  </cellStyles>
  <dxfs count="9">
    <dxf>
      <font>
        <color theme="0"/>
      </font>
      <fill>
        <patternFill patternType="none">
          <fgColor indexed="64"/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fgColor indexed="64"/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fgColor indexed="64"/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fgColor indexed="64"/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fgColor indexed="64"/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fgColor indexed="64"/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fgColor indexed="64"/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fgColor indexed="64"/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fgColor indexed="64"/>
          <bgColor auto="1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11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Button" lockText="1"/>
</file>

<file path=xl/ctrlProps/ctrlProp13.xml><?xml version="1.0" encoding="utf-8"?>
<formControlPr xmlns="http://schemas.microsoft.com/office/spreadsheetml/2009/9/main" objectType="Button" lockText="1"/>
</file>

<file path=xl/ctrlProps/ctrlProp14.xml><?xml version="1.0" encoding="utf-8"?>
<formControlPr xmlns="http://schemas.microsoft.com/office/spreadsheetml/2009/9/main" objectType="Button" lockText="1"/>
</file>

<file path=xl/ctrlProps/ctrlProp15.xml><?xml version="1.0" encoding="utf-8"?>
<formControlPr xmlns="http://schemas.microsoft.com/office/spreadsheetml/2009/9/main" objectType="Button" lockText="1"/>
</file>

<file path=xl/ctrlProps/ctrlProp16.xml><?xml version="1.0" encoding="utf-8"?>
<formControlPr xmlns="http://schemas.microsoft.com/office/spreadsheetml/2009/9/main" objectType="Button" lockText="1"/>
</file>

<file path=xl/ctrlProps/ctrlProp17.xml><?xml version="1.0" encoding="utf-8"?>
<formControlPr xmlns="http://schemas.microsoft.com/office/spreadsheetml/2009/9/main" objectType="Button" lockText="1"/>
</file>

<file path=xl/ctrlProps/ctrlProp18.xml><?xml version="1.0" encoding="utf-8"?>
<formControlPr xmlns="http://schemas.microsoft.com/office/spreadsheetml/2009/9/main" objectType="Button" lockText="1"/>
</file>

<file path=xl/ctrlProps/ctrlProp19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9</xdr:row>
          <xdr:rowOff>152400</xdr:rowOff>
        </xdr:from>
        <xdr:to>
          <xdr:col>1</xdr:col>
          <xdr:colOff>847725</xdr:colOff>
          <xdr:row>11</xdr:row>
          <xdr:rowOff>28575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Сохранить</a:t>
              </a:r>
            </a:p>
          </xdr:txBody>
        </xdr:sp>
        <xdr:clientData fPrintsWithSheet="0"/>
      </xdr:twoCellAnchor>
    </mc:Choice>
    <mc:Fallback/>
  </mc:AlternateContent>
  <xdr:twoCellAnchor>
    <xdr:from>
      <xdr:col>0</xdr:col>
      <xdr:colOff>205739</xdr:colOff>
      <xdr:row>0</xdr:row>
      <xdr:rowOff>28576</xdr:rowOff>
    </xdr:from>
    <xdr:to>
      <xdr:col>3</xdr:col>
      <xdr:colOff>636789</xdr:colOff>
      <xdr:row>2</xdr:row>
      <xdr:rowOff>95250</xdr:rowOff>
    </xdr:to>
    <xdr:sp macro="" textlink="">
      <xdr:nvSpPr>
        <xdr:cNvPr id="3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96214" y="28576"/>
          <a:ext cx="5641225" cy="3905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ru-RU" sz="2400">
              <a:latin typeface="Arial" panose="020B0604020202020204" pitchFamily="34" charset="0"/>
              <a:cs typeface="Arial" panose="020B0604020202020204" pitchFamily="34" charset="0"/>
            </a:rPr>
            <a:t>Амортизация ОС. РСБУ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933450</xdr:colOff>
          <xdr:row>9</xdr:row>
          <xdr:rowOff>152400</xdr:rowOff>
        </xdr:from>
        <xdr:to>
          <xdr:col>1</xdr:col>
          <xdr:colOff>1771650</xdr:colOff>
          <xdr:row>11</xdr:row>
          <xdr:rowOff>19050</xdr:rowOff>
        </xdr:to>
        <xdr:sp macro="" textlink="">
          <xdr:nvSpPr>
            <xdr:cNvPr id="1026" name="Button 2" descr="Расчет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Расчет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2771775</xdr:colOff>
          <xdr:row>9</xdr:row>
          <xdr:rowOff>142875</xdr:rowOff>
        </xdr:from>
        <xdr:to>
          <xdr:col>2</xdr:col>
          <xdr:colOff>19050</xdr:colOff>
          <xdr:row>11</xdr:row>
          <xdr:rowOff>19050</xdr:rowOff>
        </xdr:to>
        <xdr:sp macro="" textlink="">
          <xdr:nvSpPr>
            <xdr:cNvPr id="1027" name="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Копирование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16</xdr:row>
          <xdr:rowOff>0</xdr:rowOff>
        </xdr:from>
        <xdr:to>
          <xdr:col>3</xdr:col>
          <xdr:colOff>762000</xdr:colOff>
          <xdr:row>16</xdr:row>
          <xdr:rowOff>0</xdr:rowOff>
        </xdr:to>
        <xdr:sp macro="" textlink="">
          <xdr:nvSpPr>
            <xdr:cNvPr id="1028" name="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...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16</xdr:row>
          <xdr:rowOff>0</xdr:rowOff>
        </xdr:from>
        <xdr:to>
          <xdr:col>3</xdr:col>
          <xdr:colOff>762000</xdr:colOff>
          <xdr:row>16</xdr:row>
          <xdr:rowOff>0</xdr:rowOff>
        </xdr:to>
        <xdr:sp macro="" textlink="">
          <xdr:nvSpPr>
            <xdr:cNvPr id="1029" name="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...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16</xdr:row>
          <xdr:rowOff>38100</xdr:rowOff>
        </xdr:from>
        <xdr:to>
          <xdr:col>3</xdr:col>
          <xdr:colOff>723900</xdr:colOff>
          <xdr:row>16</xdr:row>
          <xdr:rowOff>133350</xdr:rowOff>
        </xdr:to>
        <xdr:sp macro="" textlink="">
          <xdr:nvSpPr>
            <xdr:cNvPr id="1030" name="Button 6" descr="...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...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17</xdr:row>
          <xdr:rowOff>38100</xdr:rowOff>
        </xdr:from>
        <xdr:to>
          <xdr:col>3</xdr:col>
          <xdr:colOff>714375</xdr:colOff>
          <xdr:row>17</xdr:row>
          <xdr:rowOff>133350</xdr:rowOff>
        </xdr:to>
        <xdr:sp macro="" textlink="">
          <xdr:nvSpPr>
            <xdr:cNvPr id="1031" name="Butto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...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38100</xdr:colOff>
          <xdr:row>13</xdr:row>
          <xdr:rowOff>19050</xdr:rowOff>
        </xdr:from>
        <xdr:to>
          <xdr:col>3</xdr:col>
          <xdr:colOff>704850</xdr:colOff>
          <xdr:row>14</xdr:row>
          <xdr:rowOff>9525</xdr:rowOff>
        </xdr:to>
        <xdr:sp macro="" textlink="">
          <xdr:nvSpPr>
            <xdr:cNvPr id="1032" name="Button 8" descr="...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...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1866900</xdr:colOff>
          <xdr:row>9</xdr:row>
          <xdr:rowOff>152400</xdr:rowOff>
        </xdr:from>
        <xdr:to>
          <xdr:col>1</xdr:col>
          <xdr:colOff>2695575</xdr:colOff>
          <xdr:row>11</xdr:row>
          <xdr:rowOff>19050</xdr:rowOff>
        </xdr:to>
        <xdr:sp macro="" textlink="">
          <xdr:nvSpPr>
            <xdr:cNvPr id="1033" name="Button 9" descr="Расчет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Загрузить</a:t>
              </a:r>
            </a:p>
            <a:p>
              <a:pPr algn="ctr" rtl="0">
                <a:defRPr sz="1000"/>
              </a:pPr>
              <a:endParaRPr lang="ru-RU" sz="10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9</xdr:row>
          <xdr:rowOff>142875</xdr:rowOff>
        </xdr:from>
        <xdr:to>
          <xdr:col>1</xdr:col>
          <xdr:colOff>847725</xdr:colOff>
          <xdr:row>11</xdr:row>
          <xdr:rowOff>19050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Сохранить</a:t>
              </a:r>
            </a:p>
          </xdr:txBody>
        </xdr:sp>
        <xdr:clientData fPrintsWithSheet="0"/>
      </xdr:twoCellAnchor>
    </mc:Choice>
    <mc:Fallback/>
  </mc:AlternateContent>
  <xdr:twoCellAnchor>
    <xdr:from>
      <xdr:col>0</xdr:col>
      <xdr:colOff>205739</xdr:colOff>
      <xdr:row>0</xdr:row>
      <xdr:rowOff>28576</xdr:rowOff>
    </xdr:from>
    <xdr:to>
      <xdr:col>3</xdr:col>
      <xdr:colOff>636789</xdr:colOff>
      <xdr:row>2</xdr:row>
      <xdr:rowOff>95250</xdr:rowOff>
    </xdr:to>
    <xdr:sp macro="" textlink="">
      <xdr:nvSpPr>
        <xdr:cNvPr id="3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96214" y="28576"/>
          <a:ext cx="6155575" cy="447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ru-RU" sz="2400">
              <a:latin typeface="Arial" panose="020B0604020202020204" pitchFamily="34" charset="0"/>
              <a:cs typeface="Arial" panose="020B0604020202020204" pitchFamily="34" charset="0"/>
            </a:rPr>
            <a:t>Амортизация ОС. МСФО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923925</xdr:colOff>
          <xdr:row>9</xdr:row>
          <xdr:rowOff>133350</xdr:rowOff>
        </xdr:from>
        <xdr:to>
          <xdr:col>1</xdr:col>
          <xdr:colOff>1752600</xdr:colOff>
          <xdr:row>11</xdr:row>
          <xdr:rowOff>9525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Расчет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2771775</xdr:colOff>
          <xdr:row>9</xdr:row>
          <xdr:rowOff>133350</xdr:rowOff>
        </xdr:from>
        <xdr:to>
          <xdr:col>1</xdr:col>
          <xdr:colOff>3705225</xdr:colOff>
          <xdr:row>11</xdr:row>
          <xdr:rowOff>9525</xdr:rowOff>
        </xdr:to>
        <xdr:sp macro="" textlink="">
          <xdr:nvSpPr>
            <xdr:cNvPr id="2051" name="Butto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Копирование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16</xdr:row>
          <xdr:rowOff>0</xdr:rowOff>
        </xdr:from>
        <xdr:to>
          <xdr:col>3</xdr:col>
          <xdr:colOff>0</xdr:colOff>
          <xdr:row>16</xdr:row>
          <xdr:rowOff>0</xdr:rowOff>
        </xdr:to>
        <xdr:sp macro="" textlink="">
          <xdr:nvSpPr>
            <xdr:cNvPr id="2052" name="Button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...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16</xdr:row>
          <xdr:rowOff>0</xdr:rowOff>
        </xdr:from>
        <xdr:to>
          <xdr:col>3</xdr:col>
          <xdr:colOff>0</xdr:colOff>
          <xdr:row>16</xdr:row>
          <xdr:rowOff>0</xdr:rowOff>
        </xdr:to>
        <xdr:sp macro="" textlink="">
          <xdr:nvSpPr>
            <xdr:cNvPr id="2053" name="Butto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...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16</xdr:row>
          <xdr:rowOff>28575</xdr:rowOff>
        </xdr:from>
        <xdr:to>
          <xdr:col>3</xdr:col>
          <xdr:colOff>809625</xdr:colOff>
          <xdr:row>16</xdr:row>
          <xdr:rowOff>142875</xdr:rowOff>
        </xdr:to>
        <xdr:sp macro="" textlink="">
          <xdr:nvSpPr>
            <xdr:cNvPr id="2054" name="Butto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…</a:t>
              </a:r>
            </a:p>
            <a:p>
              <a:pPr algn="ctr" rtl="0">
                <a:defRPr sz="1000"/>
              </a:pPr>
              <a:endParaRPr lang="ru-RU" sz="10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17</xdr:row>
          <xdr:rowOff>28575</xdr:rowOff>
        </xdr:from>
        <xdr:to>
          <xdr:col>3</xdr:col>
          <xdr:colOff>809625</xdr:colOff>
          <xdr:row>17</xdr:row>
          <xdr:rowOff>142875</xdr:rowOff>
        </xdr:to>
        <xdr:sp macro="" textlink="">
          <xdr:nvSpPr>
            <xdr:cNvPr id="2055" name="Butto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…</a:t>
              </a:r>
            </a:p>
            <a:p>
              <a:pPr algn="ctr" rtl="0">
                <a:defRPr sz="1000"/>
              </a:pPr>
              <a:endParaRPr lang="ru-RU" sz="10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38100</xdr:colOff>
          <xdr:row>13</xdr:row>
          <xdr:rowOff>9525</xdr:rowOff>
        </xdr:from>
        <xdr:to>
          <xdr:col>3</xdr:col>
          <xdr:colOff>809625</xdr:colOff>
          <xdr:row>14</xdr:row>
          <xdr:rowOff>9525</xdr:rowOff>
        </xdr:to>
        <xdr:sp macro="" textlink="">
          <xdr:nvSpPr>
            <xdr:cNvPr id="2056" name="Button 8" descr="...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...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1828800</xdr:colOff>
          <xdr:row>9</xdr:row>
          <xdr:rowOff>133350</xdr:rowOff>
        </xdr:from>
        <xdr:to>
          <xdr:col>1</xdr:col>
          <xdr:colOff>2657475</xdr:colOff>
          <xdr:row>11</xdr:row>
          <xdr:rowOff>9525</xdr:rowOff>
        </xdr:to>
        <xdr:sp macro="" textlink="">
          <xdr:nvSpPr>
            <xdr:cNvPr id="2057" name="Button 9" descr="Загрузить&#10;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Загрузить</a:t>
              </a:r>
            </a:p>
            <a:p>
              <a:pPr algn="ctr" rtl="0">
                <a:defRPr sz="1000"/>
              </a:pPr>
              <a:endParaRPr lang="ru-RU" sz="10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9</xdr:row>
          <xdr:rowOff>152400</xdr:rowOff>
        </xdr:from>
        <xdr:to>
          <xdr:col>1</xdr:col>
          <xdr:colOff>847725</xdr:colOff>
          <xdr:row>11</xdr:row>
          <xdr:rowOff>28575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Сохранить</a:t>
              </a:r>
            </a:p>
          </xdr:txBody>
        </xdr:sp>
        <xdr:clientData fPrintsWithSheet="0"/>
      </xdr:twoCellAnchor>
    </mc:Choice>
    <mc:Fallback/>
  </mc:AlternateContent>
  <xdr:twoCellAnchor>
    <xdr:from>
      <xdr:col>0</xdr:col>
      <xdr:colOff>196215</xdr:colOff>
      <xdr:row>0</xdr:row>
      <xdr:rowOff>28576</xdr:rowOff>
    </xdr:from>
    <xdr:to>
      <xdr:col>4</xdr:col>
      <xdr:colOff>833438</xdr:colOff>
      <xdr:row>2</xdr:row>
      <xdr:rowOff>95250</xdr:rowOff>
    </xdr:to>
    <xdr:sp macro="" textlink="">
      <xdr:nvSpPr>
        <xdr:cNvPr id="3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96215" y="28576"/>
          <a:ext cx="4980623" cy="447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ru-RU" sz="2400">
              <a:latin typeface="Arial" panose="020B0604020202020204" pitchFamily="34" charset="0"/>
              <a:cs typeface="Arial" panose="020B0604020202020204" pitchFamily="34" charset="0"/>
            </a:rPr>
            <a:t>Амортизация ОС. Корректировка</a:t>
          </a:r>
        </a:p>
        <a:p>
          <a:endParaRPr lang="ru-RU" sz="24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lashnikovaSV.YA\AppData\Local\Temp\sapaocache\198792\download\&#1040;&#1084;&#1086;&#1088;&#1090;&#1080;&#1079;&#1072;&#1094;&#1080;&#1103;%20(14-44-09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lashnikovaSV.YA\AppData\Local\Temp\sapaocache\526796\download\&#1040;&#1084;&#1086;&#1088;&#1090;&#1080;&#1079;&#1072;&#1094;&#1080;&#1103;%20(15-01-23)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lashnikovaSV.YA\AppData\Local\Temp\sapaocache\1051082\download\&#1040;&#1084;&#1086;&#1088;&#1090;&#1080;&#1079;&#1072;&#1094;&#1080;&#1103;%20(15-16-39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com.sap.ip.bi.xl.hiddensheet"/>
      <sheetName val="РСБУ"/>
      <sheetName val="МСФО"/>
      <sheetName val="Кап. ремонты"/>
      <sheetName val="Корректировка АО"/>
      <sheetName val="Виды процессинга"/>
      <sheetName val="Сверка ввод"/>
      <sheetName val="Проверка МВЗ"/>
      <sheetName val="Корректировки"/>
      <sheetName val="Амортизация (14-44-09)"/>
    </sheetNames>
    <definedNames>
      <definedName name="Calculate"/>
      <definedName name="Copy_RSBU"/>
      <definedName name="Load"/>
      <definedName name="Save"/>
      <definedName name="setBCLOADD"/>
      <definedName name="setBCPLTYPE"/>
      <definedName name="setBCPLVERS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com.sap.ip.bi.xl.hiddensheet"/>
      <sheetName val="РСБУ"/>
      <sheetName val="МСФО"/>
      <sheetName val="Кап. ремонты"/>
      <sheetName val="Корректировка АО"/>
      <sheetName val="Виды процессинга"/>
      <sheetName val="Сверка ввод"/>
      <sheetName val="Проверка МВЗ"/>
      <sheetName val="Корректировки"/>
      <sheetName val="Амортизация (15-01-23)"/>
    </sheetNames>
    <definedNames>
      <definedName name="Calculate"/>
      <definedName name="Load"/>
      <definedName name="Save"/>
      <definedName name="setBCLOADD"/>
      <definedName name="setBCPLTYPE"/>
      <definedName name="setBCPLTYPE1"/>
      <definedName name="setBCPLVERS"/>
      <definedName name="setBCPLVERS1"/>
      <definedName name="Сopy_IFRS"/>
    </definedNames>
    <sheetDataSet>
      <sheetData sheetId="0" refreshError="1"/>
      <sheetData sheetId="1" refreshError="1">
        <row r="14">
          <cell r="D14" t="str">
            <v>01.02.2024</v>
          </cell>
        </row>
        <row r="17">
          <cell r="D17" t="str">
            <v>BP01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com.sap.ip.bi.xl.hiddensheet"/>
      <sheetName val="РСБУ"/>
      <sheetName val="МСФО"/>
      <sheetName val="Кап. ремонты"/>
      <sheetName val="Корректировка АО"/>
      <sheetName val="Виды процессинга"/>
      <sheetName val="Сверка ввод"/>
      <sheetName val="Проверка МВЗ"/>
      <sheetName val="Корректировки"/>
      <sheetName val="Амортизация (15-16-39)"/>
    </sheetNames>
    <definedNames>
      <definedName name="Save"/>
    </definedNames>
    <sheetDataSet>
      <sheetData sheetId="0"/>
      <sheetData sheetId="1">
        <row r="14">
          <cell r="D14" t="str">
            <v>09.07.2024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13" Type="http://schemas.openxmlformats.org/officeDocument/2006/relationships/ctrlProp" Target="../ctrlProps/ctrlProp8.xml"/><Relationship Id="rId3" Type="http://schemas.openxmlformats.org/officeDocument/2006/relationships/customProperty" Target="../customProperty2.bin"/><Relationship Id="rId7" Type="http://schemas.openxmlformats.org/officeDocument/2006/relationships/ctrlProp" Target="../ctrlProps/ctrlProp2.xml"/><Relationship Id="rId12" Type="http://schemas.openxmlformats.org/officeDocument/2006/relationships/ctrlProp" Target="../ctrlProps/ctrlProp7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5" Type="http://schemas.openxmlformats.org/officeDocument/2006/relationships/vmlDrawing" Target="../drawings/vmlDrawing1.vml"/><Relationship Id="rId10" Type="http://schemas.openxmlformats.org/officeDocument/2006/relationships/ctrlProp" Target="../ctrlProps/ctrlProp5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3.xml"/><Relationship Id="rId12" Type="http://schemas.openxmlformats.org/officeDocument/2006/relationships/ctrlProp" Target="../ctrlProps/ctrlProp18.xml"/><Relationship Id="rId2" Type="http://schemas.openxmlformats.org/officeDocument/2006/relationships/drawing" Target="../drawings/drawing2.xml"/><Relationship Id="rId1" Type="http://schemas.openxmlformats.org/officeDocument/2006/relationships/customProperty" Target="../customProperty3.bin"/><Relationship Id="rId6" Type="http://schemas.openxmlformats.org/officeDocument/2006/relationships/ctrlProp" Target="../ctrlProps/ctrlProp12.xml"/><Relationship Id="rId11" Type="http://schemas.openxmlformats.org/officeDocument/2006/relationships/ctrlProp" Target="../ctrlProps/ctrlProp17.xml"/><Relationship Id="rId5" Type="http://schemas.openxmlformats.org/officeDocument/2006/relationships/ctrlProp" Target="../ctrlProps/ctrlProp11.xml"/><Relationship Id="rId10" Type="http://schemas.openxmlformats.org/officeDocument/2006/relationships/ctrlProp" Target="../ctrlProps/ctrlProp16.xml"/><Relationship Id="rId4" Type="http://schemas.openxmlformats.org/officeDocument/2006/relationships/ctrlProp" Target="../ctrlProps/ctrlProp10.xml"/><Relationship Id="rId9" Type="http://schemas.openxmlformats.org/officeDocument/2006/relationships/ctrlProp" Target="../ctrlProps/ctrlProp1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customProperty" Target="../customProperty4.bin"/><Relationship Id="rId4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583"/>
  <sheetViews>
    <sheetView tabSelected="1" workbookViewId="0">
      <selection activeCell="C28" sqref="C28"/>
    </sheetView>
  </sheetViews>
  <sheetFormatPr defaultRowHeight="15" outlineLevelRow="1" outlineLevelCol="1" x14ac:dyDescent="0.25"/>
  <cols>
    <col min="1" max="1" width="3" customWidth="1"/>
    <col min="2" max="2" width="54.85546875" customWidth="1"/>
    <col min="3" max="3" width="20.140625" customWidth="1"/>
    <col min="4" max="4" width="16" customWidth="1" outlineLevel="1"/>
    <col min="5" max="10" width="15.5703125" customWidth="1" outlineLevel="1"/>
    <col min="11" max="11" width="16.7109375" customWidth="1" outlineLevel="1"/>
    <col min="12" max="12" width="15.7109375" customWidth="1" outlineLevel="1"/>
    <col min="13" max="13" width="15.5703125" customWidth="1" outlineLevel="1"/>
    <col min="14" max="14" width="15.7109375" customWidth="1" outlineLevel="1"/>
    <col min="15" max="15" width="16.42578125" bestFit="1" customWidth="1" outlineLevel="1"/>
    <col min="16" max="16" width="15.5703125" customWidth="1"/>
    <col min="17" max="17" width="16" customWidth="1" outlineLevel="1"/>
    <col min="18" max="23" width="15.5703125" customWidth="1" outlineLevel="1"/>
    <col min="24" max="24" width="16.7109375" customWidth="1" outlineLevel="1"/>
    <col min="25" max="25" width="15.7109375" customWidth="1" outlineLevel="1"/>
    <col min="26" max="26" width="15.5703125" customWidth="1" outlineLevel="1"/>
    <col min="27" max="27" width="15.7109375" customWidth="1" outlineLevel="1"/>
    <col min="28" max="28" width="16.42578125" bestFit="1" customWidth="1" outlineLevel="1"/>
    <col min="29" max="31" width="16.42578125" customWidth="1"/>
    <col min="32" max="36" width="15.7109375" customWidth="1"/>
  </cols>
  <sheetData>
    <row r="1" spans="1:5" x14ac:dyDescent="0.25">
      <c r="E1" t="str">
        <f>_xll.SAPListOfMessages("INFORMATION","FALSE")</f>
        <v/>
      </c>
    </row>
    <row r="4" spans="1:5" outlineLevel="1" x14ac:dyDescent="0.25">
      <c r="A4" s="1" t="e">
        <f>_xll.SAPGetDimensionStaticFilter("DS_1","BCPLFORM", "KEY")</f>
        <v>#VALUE!</v>
      </c>
      <c r="B4" s="2" t="s">
        <v>0</v>
      </c>
      <c r="C4" s="2" t="s">
        <v>476</v>
      </c>
    </row>
    <row r="5" spans="1:5" outlineLevel="1" x14ac:dyDescent="0.25">
      <c r="A5" s="1" t="e">
        <f>_xll.SAPGetVariable("DS_1","BCPLYEAR_IMS_01","VALUEASKEY")</f>
        <v>#VALUE!</v>
      </c>
      <c r="B5" s="2" t="s">
        <v>1</v>
      </c>
      <c r="C5" s="2" t="s">
        <v>27</v>
      </c>
    </row>
    <row r="6" spans="1:5" outlineLevel="1" x14ac:dyDescent="0.25">
      <c r="A6" s="1" t="e">
        <f>_xll.SAPGetVariable("DS_1","BCPLTYPE_IMS_01","VALUEASTEXT")</f>
        <v>#VALUE!</v>
      </c>
      <c r="B6" s="2" t="s">
        <v>2</v>
      </c>
      <c r="C6" s="2" t="s">
        <v>477</v>
      </c>
      <c r="E6" s="3"/>
    </row>
    <row r="7" spans="1:5" outlineLevel="1" x14ac:dyDescent="0.25">
      <c r="A7" s="1" t="e">
        <f>_xll.SAPGetVariable("DS_1","BCPLVERS_IMS_01","VALUEASKEY")</f>
        <v>#VALUE!</v>
      </c>
      <c r="B7" s="2" t="s">
        <v>3</v>
      </c>
      <c r="C7" s="2" t="s">
        <v>478</v>
      </c>
      <c r="E7" s="3"/>
    </row>
    <row r="8" spans="1:5" outlineLevel="1" x14ac:dyDescent="0.25">
      <c r="A8" s="1" t="str">
        <f>_xll.SAPGetWorkbookInfo("LogonUser")</f>
        <v/>
      </c>
      <c r="B8" s="2" t="s">
        <v>4</v>
      </c>
      <c r="C8" s="2" t="s">
        <v>479</v>
      </c>
      <c r="E8" s="4"/>
    </row>
    <row r="9" spans="1:5" outlineLevel="1" x14ac:dyDescent="0.25">
      <c r="A9" s="5" t="str">
        <f>_xll.SAPGetWorkbookInfo("LastRefreshedAt")</f>
        <v/>
      </c>
      <c r="B9" s="2" t="s">
        <v>5</v>
      </c>
      <c r="C9" s="6">
        <v>45482.614144131941</v>
      </c>
    </row>
    <row r="13" spans="1:5" x14ac:dyDescent="0.25">
      <c r="B13" s="7" t="s">
        <v>6</v>
      </c>
    </row>
    <row r="14" spans="1:5" x14ac:dyDescent="0.25">
      <c r="B14" t="s">
        <v>7</v>
      </c>
      <c r="C14" s="8" t="str">
        <f>pLoadd</f>
        <v>09.07.2024</v>
      </c>
      <c r="D14" s="9" t="s">
        <v>8</v>
      </c>
    </row>
    <row r="16" spans="1:5" collapsed="1" x14ac:dyDescent="0.25">
      <c r="B16" s="7" t="s">
        <v>9</v>
      </c>
    </row>
    <row r="17" spans="2:32" ht="12.75" hidden="1" customHeight="1" outlineLevel="1" x14ac:dyDescent="0.25">
      <c r="B17" t="s">
        <v>2</v>
      </c>
      <c r="C17" t="e">
        <f>IF(pTypeSrc="","",_xll.SAPGetMember("DS_1","BCPLTYPE="&amp;pTypeSrc,"TEXT"))</f>
        <v>#VALUE!</v>
      </c>
      <c r="D17" s="10" t="s">
        <v>10</v>
      </c>
    </row>
    <row r="18" spans="2:32" ht="12.75" hidden="1" customHeight="1" outlineLevel="1" x14ac:dyDescent="0.25">
      <c r="B18" t="s">
        <v>3</v>
      </c>
      <c r="C18" t="e">
        <f>IF(pVersSrc="","",_xll.SAPGetMember("DS_1","BCPLVERS="&amp;pVersSrc,"TEXT"))</f>
        <v>#VALUE!</v>
      </c>
      <c r="D18" s="10" t="s">
        <v>11</v>
      </c>
    </row>
    <row r="19" spans="2:32" collapsed="1" x14ac:dyDescent="0.25"/>
    <row r="20" spans="2:32" ht="28.15" customHeight="1" x14ac:dyDescent="0.25">
      <c r="B20" s="11" t="str">
        <f>B21</f>
        <v>Амортизация</v>
      </c>
      <c r="C20" s="12"/>
      <c r="D20" s="12" t="str">
        <f>D22</f>
        <v>Январь 2024</v>
      </c>
      <c r="E20" s="12" t="str">
        <f t="shared" ref="E20:AF20" si="0">E22</f>
        <v>Февраль 2024</v>
      </c>
      <c r="F20" s="12" t="str">
        <f t="shared" si="0"/>
        <v>Март 2024</v>
      </c>
      <c r="G20" s="12" t="str">
        <f t="shared" si="0"/>
        <v>Апрель 2024</v>
      </c>
      <c r="H20" s="12" t="str">
        <f t="shared" si="0"/>
        <v>Май 2024</v>
      </c>
      <c r="I20" s="12" t="str">
        <f t="shared" si="0"/>
        <v>Июнь 2024</v>
      </c>
      <c r="J20" s="12" t="str">
        <f t="shared" si="0"/>
        <v>Июль 2024</v>
      </c>
      <c r="K20" s="12" t="str">
        <f t="shared" si="0"/>
        <v>Август 2024</v>
      </c>
      <c r="L20" s="12" t="str">
        <f t="shared" si="0"/>
        <v>Сентябрь 2024</v>
      </c>
      <c r="M20" s="12" t="str">
        <f t="shared" si="0"/>
        <v>Октябрь 2024</v>
      </c>
      <c r="N20" s="12" t="str">
        <f t="shared" si="0"/>
        <v>Ноябрь 2024</v>
      </c>
      <c r="O20" s="12" t="str">
        <f t="shared" si="0"/>
        <v>Декабрь 2024</v>
      </c>
      <c r="P20" s="12" t="str">
        <f t="shared" si="0"/>
        <v>2024</v>
      </c>
      <c r="Q20" s="12" t="str">
        <f t="shared" si="0"/>
        <v>Январь 2025</v>
      </c>
      <c r="R20" s="12" t="str">
        <f t="shared" si="0"/>
        <v>Февраль 2025</v>
      </c>
      <c r="S20" s="12" t="str">
        <f t="shared" si="0"/>
        <v>Март 2025</v>
      </c>
      <c r="T20" s="12" t="str">
        <f t="shared" si="0"/>
        <v>Апрель 2025</v>
      </c>
      <c r="U20" s="12" t="str">
        <f t="shared" si="0"/>
        <v>Май 2025</v>
      </c>
      <c r="V20" s="12" t="str">
        <f t="shared" si="0"/>
        <v>Июнь 2025</v>
      </c>
      <c r="W20" s="12" t="str">
        <f t="shared" si="0"/>
        <v>Июль 2025</v>
      </c>
      <c r="X20" s="12" t="str">
        <f t="shared" si="0"/>
        <v>Август 2025</v>
      </c>
      <c r="Y20" s="12" t="str">
        <f t="shared" si="0"/>
        <v>Сентябрь 2025</v>
      </c>
      <c r="Z20" s="12" t="str">
        <f t="shared" si="0"/>
        <v>Октябрь 2025</v>
      </c>
      <c r="AA20" s="12" t="str">
        <f t="shared" si="0"/>
        <v>Ноябрь 2025</v>
      </c>
      <c r="AB20" s="12" t="str">
        <f t="shared" si="0"/>
        <v>Декабрь 2025</v>
      </c>
      <c r="AC20" s="12" t="str">
        <f t="shared" si="0"/>
        <v>2025</v>
      </c>
      <c r="AD20" s="12" t="str">
        <f t="shared" si="0"/>
        <v>2026</v>
      </c>
      <c r="AE20" s="12" t="str">
        <f t="shared" si="0"/>
        <v>2027</v>
      </c>
      <c r="AF20" s="12" t="str">
        <f t="shared" si="0"/>
        <v>2028</v>
      </c>
    </row>
    <row r="21" spans="2:32" hidden="1" x14ac:dyDescent="0.25">
      <c r="B21" t="s">
        <v>12</v>
      </c>
    </row>
    <row r="22" spans="2:32" ht="13.15" hidden="1" customHeight="1" x14ac:dyDescent="0.25">
      <c r="B22" s="13" t="s">
        <v>13</v>
      </c>
      <c r="C22" s="14" t="s">
        <v>14</v>
      </c>
      <c r="D22" s="14" t="s">
        <v>15</v>
      </c>
      <c r="E22" s="14" t="s">
        <v>16</v>
      </c>
      <c r="F22" s="14" t="s">
        <v>17</v>
      </c>
      <c r="G22" s="14" t="s">
        <v>18</v>
      </c>
      <c r="H22" s="14" t="s">
        <v>19</v>
      </c>
      <c r="I22" s="14" t="s">
        <v>20</v>
      </c>
      <c r="J22" s="14" t="s">
        <v>21</v>
      </c>
      <c r="K22" s="14" t="s">
        <v>22</v>
      </c>
      <c r="L22" s="14" t="s">
        <v>23</v>
      </c>
      <c r="M22" s="14" t="s">
        <v>24</v>
      </c>
      <c r="N22" s="14" t="s">
        <v>25</v>
      </c>
      <c r="O22" s="14" t="s">
        <v>26</v>
      </c>
      <c r="P22" s="14" t="s">
        <v>27</v>
      </c>
      <c r="Q22" s="14" t="s">
        <v>28</v>
      </c>
      <c r="R22" s="14" t="s">
        <v>29</v>
      </c>
      <c r="S22" s="14" t="s">
        <v>30</v>
      </c>
      <c r="T22" s="14" t="s">
        <v>31</v>
      </c>
      <c r="U22" s="14" t="s">
        <v>32</v>
      </c>
      <c r="V22" s="14" t="s">
        <v>33</v>
      </c>
      <c r="W22" s="14" t="s">
        <v>34</v>
      </c>
      <c r="X22" s="14" t="s">
        <v>35</v>
      </c>
      <c r="Y22" s="14" t="s">
        <v>36</v>
      </c>
      <c r="Z22" s="14" t="s">
        <v>37</v>
      </c>
      <c r="AA22" s="14" t="s">
        <v>38</v>
      </c>
      <c r="AB22" s="14" t="s">
        <v>39</v>
      </c>
      <c r="AC22" s="14" t="s">
        <v>40</v>
      </c>
      <c r="AD22" s="14" t="s">
        <v>41</v>
      </c>
      <c r="AE22" s="14" t="s">
        <v>42</v>
      </c>
      <c r="AF22" s="14" t="s">
        <v>43</v>
      </c>
    </row>
    <row r="23" spans="2:32" ht="13.15" customHeight="1" x14ac:dyDescent="0.25">
      <c r="B23" s="14" t="s">
        <v>44</v>
      </c>
      <c r="C23" s="15">
        <v>0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6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6"/>
      <c r="AD23" s="15"/>
      <c r="AE23" s="15"/>
      <c r="AF23" s="17"/>
    </row>
    <row r="24" spans="2:32" ht="13.15" customHeight="1" x14ac:dyDescent="0.25">
      <c r="B24" s="14" t="s">
        <v>45</v>
      </c>
      <c r="C24" s="15">
        <v>0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6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6"/>
      <c r="AD24" s="15"/>
      <c r="AE24" s="15"/>
      <c r="AF24" s="17"/>
    </row>
    <row r="25" spans="2:32" ht="13.15" customHeight="1" x14ac:dyDescent="0.25">
      <c r="B25" s="14" t="s">
        <v>46</v>
      </c>
      <c r="C25" s="15">
        <v>0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6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6"/>
      <c r="AD25" s="15"/>
      <c r="AE25" s="15"/>
      <c r="AF25" s="17"/>
    </row>
    <row r="26" spans="2:32" ht="13.9" customHeight="1" x14ac:dyDescent="0.25">
      <c r="B26" s="14" t="s">
        <v>47</v>
      </c>
      <c r="C26" s="15">
        <v>0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6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6"/>
      <c r="AD26" s="18"/>
      <c r="AE26" s="18"/>
      <c r="AF26" s="19"/>
    </row>
    <row r="27" spans="2:32" ht="13.9" customHeight="1" x14ac:dyDescent="0.25">
      <c r="B27" s="14" t="s">
        <v>48</v>
      </c>
      <c r="C27" s="20">
        <v>0</v>
      </c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1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1"/>
      <c r="AD27" s="20"/>
      <c r="AE27" s="20"/>
      <c r="AF27" s="22"/>
    </row>
    <row r="28" spans="2:32" ht="13.9" customHeight="1" x14ac:dyDescent="0.25"/>
    <row r="29" spans="2:32" ht="13.9" hidden="1" customHeight="1" x14ac:dyDescent="0.25"/>
    <row r="30" spans="2:32" ht="13.9" customHeight="1" x14ac:dyDescent="0.25"/>
    <row r="31" spans="2:32" ht="13.9" hidden="1" customHeight="1" x14ac:dyDescent="0.25"/>
    <row r="32" spans="2:32" ht="13.9" hidden="1" customHeight="1" x14ac:dyDescent="0.25"/>
    <row r="33" spans="2:32" ht="13.9" hidden="1" customHeight="1" x14ac:dyDescent="0.25"/>
    <row r="34" spans="2:32" ht="13.9" hidden="1" customHeight="1" x14ac:dyDescent="0.25"/>
    <row r="35" spans="2:32" ht="13.9" hidden="1" customHeight="1" x14ac:dyDescent="0.25"/>
    <row r="36" spans="2:32" ht="13.9" hidden="1" customHeight="1" x14ac:dyDescent="0.25"/>
    <row r="37" spans="2:32" ht="26.25" customHeight="1" x14ac:dyDescent="0.25">
      <c r="B37" s="11" t="str">
        <f>IF($B41&lt;&gt;"",B38,"")</f>
        <v>Ввод</v>
      </c>
      <c r="C37" s="12" t="str">
        <f>IF(C$39&lt;&gt;"",C$39,"")</f>
        <v>Сумма ввода</v>
      </c>
      <c r="D37" s="12" t="str">
        <f>IF(D$39&lt;&gt;"",D$39,"")</f>
        <v>Янаврь 2024</v>
      </c>
      <c r="E37" s="12" t="str">
        <f t="shared" ref="E37:AF37" si="1">IF(E$39&lt;&gt;"",E$39,"")</f>
        <v>Февраль 2024</v>
      </c>
      <c r="F37" s="12" t="str">
        <f t="shared" si="1"/>
        <v>Март 2024</v>
      </c>
      <c r="G37" s="12" t="str">
        <f t="shared" si="1"/>
        <v>Апрель 2024</v>
      </c>
      <c r="H37" s="12" t="str">
        <f t="shared" si="1"/>
        <v>Май 2024</v>
      </c>
      <c r="I37" s="12" t="str">
        <f t="shared" si="1"/>
        <v>Июнь 2024</v>
      </c>
      <c r="J37" s="12" t="str">
        <f t="shared" si="1"/>
        <v>Июль 2024</v>
      </c>
      <c r="K37" s="12" t="str">
        <f t="shared" si="1"/>
        <v>Август 2024</v>
      </c>
      <c r="L37" s="12" t="str">
        <f t="shared" si="1"/>
        <v>Сентябрь 2024</v>
      </c>
      <c r="M37" s="12" t="str">
        <f t="shared" si="1"/>
        <v>Октябрь 2024</v>
      </c>
      <c r="N37" s="12" t="str">
        <f t="shared" si="1"/>
        <v>Ноябрь 2024</v>
      </c>
      <c r="O37" s="12" t="str">
        <f t="shared" si="1"/>
        <v>Декабрь 2024</v>
      </c>
      <c r="P37" s="12" t="str">
        <f t="shared" si="1"/>
        <v>2024</v>
      </c>
      <c r="Q37" s="12" t="str">
        <f t="shared" si="1"/>
        <v>Янаврь 2025</v>
      </c>
      <c r="R37" s="12" t="str">
        <f t="shared" si="1"/>
        <v>Февраль 2025</v>
      </c>
      <c r="S37" s="12" t="str">
        <f t="shared" si="1"/>
        <v>Март 2025</v>
      </c>
      <c r="T37" s="12" t="str">
        <f t="shared" si="1"/>
        <v>Апрель 2025</v>
      </c>
      <c r="U37" s="12" t="str">
        <f t="shared" si="1"/>
        <v>Май 2025</v>
      </c>
      <c r="V37" s="12" t="str">
        <f t="shared" si="1"/>
        <v>Июнь 2025</v>
      </c>
      <c r="W37" s="12" t="str">
        <f t="shared" si="1"/>
        <v>Июль 2025</v>
      </c>
      <c r="X37" s="12" t="str">
        <f t="shared" si="1"/>
        <v>Август 2025</v>
      </c>
      <c r="Y37" s="12" t="str">
        <f t="shared" si="1"/>
        <v>Сентябрь 2025</v>
      </c>
      <c r="Z37" s="12" t="str">
        <f t="shared" si="1"/>
        <v>Октябрь 2025</v>
      </c>
      <c r="AA37" s="12" t="str">
        <f t="shared" si="1"/>
        <v>Ноябрь 2025</v>
      </c>
      <c r="AB37" s="12" t="str">
        <f t="shared" si="1"/>
        <v>Декабрь 2025</v>
      </c>
      <c r="AC37" s="12" t="str">
        <f t="shared" si="1"/>
        <v>2025</v>
      </c>
      <c r="AD37" s="12" t="str">
        <f t="shared" si="1"/>
        <v>2026</v>
      </c>
      <c r="AE37" s="12" t="str">
        <f t="shared" si="1"/>
        <v>2027</v>
      </c>
      <c r="AF37" s="12" t="str">
        <f t="shared" si="1"/>
        <v>2028</v>
      </c>
    </row>
    <row r="38" spans="2:32" ht="13.5" hidden="1" customHeight="1" x14ac:dyDescent="0.25">
      <c r="B38" t="s">
        <v>49</v>
      </c>
    </row>
    <row r="39" spans="2:32" ht="12.75" hidden="1" customHeight="1" x14ac:dyDescent="0.25">
      <c r="B39" s="13" t="s">
        <v>50</v>
      </c>
      <c r="C39" s="14" t="s">
        <v>51</v>
      </c>
      <c r="D39" s="14" t="s">
        <v>52</v>
      </c>
      <c r="E39" s="14" t="s">
        <v>16</v>
      </c>
      <c r="F39" s="14" t="s">
        <v>17</v>
      </c>
      <c r="G39" s="14" t="s">
        <v>18</v>
      </c>
      <c r="H39" s="14" t="s">
        <v>19</v>
      </c>
      <c r="I39" s="14" t="s">
        <v>20</v>
      </c>
      <c r="J39" s="14" t="s">
        <v>21</v>
      </c>
      <c r="K39" s="14" t="s">
        <v>22</v>
      </c>
      <c r="L39" s="14" t="s">
        <v>23</v>
      </c>
      <c r="M39" s="14" t="s">
        <v>24</v>
      </c>
      <c r="N39" s="14" t="s">
        <v>25</v>
      </c>
      <c r="O39" s="14" t="s">
        <v>26</v>
      </c>
      <c r="P39" s="14" t="s">
        <v>27</v>
      </c>
      <c r="Q39" s="14" t="s">
        <v>53</v>
      </c>
      <c r="R39" s="14" t="s">
        <v>29</v>
      </c>
      <c r="S39" s="14" t="s">
        <v>30</v>
      </c>
      <c r="T39" s="14" t="s">
        <v>31</v>
      </c>
      <c r="U39" s="14" t="s">
        <v>32</v>
      </c>
      <c r="V39" s="14" t="s">
        <v>33</v>
      </c>
      <c r="W39" s="14" t="s">
        <v>34</v>
      </c>
      <c r="X39" s="14" t="s">
        <v>35</v>
      </c>
      <c r="Y39" s="14" t="s">
        <v>36</v>
      </c>
      <c r="Z39" s="14" t="s">
        <v>37</v>
      </c>
      <c r="AA39" s="14" t="s">
        <v>38</v>
      </c>
      <c r="AB39" s="14" t="s">
        <v>39</v>
      </c>
      <c r="AC39" s="14" t="s">
        <v>40</v>
      </c>
      <c r="AD39" s="14" t="s">
        <v>41</v>
      </c>
      <c r="AE39" s="14" t="s">
        <v>42</v>
      </c>
      <c r="AF39" s="14" t="s">
        <v>43</v>
      </c>
    </row>
    <row r="40" spans="2:32" ht="15.75" customHeight="1" x14ac:dyDescent="0.25">
      <c r="B40" s="23" t="s">
        <v>27</v>
      </c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5"/>
    </row>
    <row r="41" spans="2:32" ht="12.75" customHeight="1" x14ac:dyDescent="0.25">
      <c r="B41" s="26" t="s">
        <v>54</v>
      </c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5"/>
    </row>
    <row r="42" spans="2:32" ht="12.75" customHeight="1" x14ac:dyDescent="0.25">
      <c r="B42" s="26" t="s">
        <v>55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5"/>
    </row>
    <row r="43" spans="2:32" ht="12.75" customHeight="1" x14ac:dyDescent="0.25">
      <c r="B43" s="26" t="s">
        <v>56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5"/>
    </row>
    <row r="44" spans="2:32" x14ac:dyDescent="0.25">
      <c r="B44" s="26" t="s">
        <v>57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5"/>
    </row>
    <row r="45" spans="2:32" ht="13.9" customHeight="1" x14ac:dyDescent="0.25">
      <c r="B45" s="26" t="s">
        <v>58</v>
      </c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5"/>
    </row>
    <row r="46" spans="2:32" ht="13.9" customHeight="1" x14ac:dyDescent="0.25">
      <c r="B46" s="26" t="s">
        <v>59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5"/>
    </row>
    <row r="47" spans="2:32" ht="13.9" customHeight="1" x14ac:dyDescent="0.25">
      <c r="B47" s="26" t="s">
        <v>60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5"/>
    </row>
    <row r="48" spans="2:32" ht="13.9" customHeight="1" x14ac:dyDescent="0.25">
      <c r="B48" s="26" t="s">
        <v>60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5"/>
    </row>
    <row r="49" spans="2:32" ht="13.9" customHeight="1" x14ac:dyDescent="0.25">
      <c r="B49" s="26" t="s">
        <v>61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5"/>
    </row>
    <row r="50" spans="2:32" ht="13.9" customHeight="1" x14ac:dyDescent="0.25">
      <c r="B50" s="26" t="s">
        <v>62</v>
      </c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5"/>
    </row>
    <row r="51" spans="2:32" ht="13.9" customHeight="1" x14ac:dyDescent="0.25">
      <c r="B51" s="26" t="s">
        <v>63</v>
      </c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5"/>
    </row>
    <row r="52" spans="2:32" ht="13.9" customHeight="1" x14ac:dyDescent="0.25">
      <c r="B52" s="26" t="s">
        <v>64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5"/>
    </row>
    <row r="53" spans="2:32" ht="13.9" customHeight="1" x14ac:dyDescent="0.25">
      <c r="B53" s="26" t="s">
        <v>65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5"/>
    </row>
    <row r="54" spans="2:32" ht="13.9" customHeight="1" x14ac:dyDescent="0.25">
      <c r="B54" s="26" t="s">
        <v>66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5"/>
    </row>
    <row r="55" spans="2:32" ht="13.9" customHeight="1" x14ac:dyDescent="0.25">
      <c r="B55" s="26" t="s">
        <v>67</v>
      </c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5"/>
    </row>
    <row r="56" spans="2:32" ht="13.9" customHeight="1" x14ac:dyDescent="0.25">
      <c r="B56" s="26" t="s">
        <v>68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5"/>
    </row>
    <row r="57" spans="2:32" ht="13.9" customHeight="1" x14ac:dyDescent="0.25">
      <c r="B57" s="26" t="s">
        <v>69</v>
      </c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5"/>
    </row>
    <row r="58" spans="2:32" ht="13.9" customHeight="1" x14ac:dyDescent="0.25">
      <c r="B58" s="26" t="s">
        <v>70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5"/>
    </row>
    <row r="59" spans="2:32" ht="13.9" customHeight="1" x14ac:dyDescent="0.25">
      <c r="B59" s="26" t="s">
        <v>71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5"/>
    </row>
    <row r="60" spans="2:32" ht="13.9" customHeight="1" x14ac:dyDescent="0.25">
      <c r="B60" s="26" t="s">
        <v>72</v>
      </c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5"/>
    </row>
    <row r="61" spans="2:32" ht="13.9" customHeight="1" x14ac:dyDescent="0.25">
      <c r="B61" s="26" t="s">
        <v>73</v>
      </c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5"/>
    </row>
    <row r="62" spans="2:32" ht="13.9" customHeight="1" x14ac:dyDescent="0.25">
      <c r="B62" s="26" t="s">
        <v>74</v>
      </c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5"/>
    </row>
    <row r="63" spans="2:32" ht="13.9" customHeight="1" x14ac:dyDescent="0.25">
      <c r="B63" s="26" t="s">
        <v>75</v>
      </c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5"/>
    </row>
    <row r="64" spans="2:32" ht="13.9" customHeight="1" x14ac:dyDescent="0.25">
      <c r="B64" s="26" t="s">
        <v>76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5"/>
    </row>
    <row r="65" spans="2:32" ht="13.9" customHeight="1" x14ac:dyDescent="0.25">
      <c r="B65" s="26" t="s">
        <v>77</v>
      </c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5"/>
    </row>
    <row r="66" spans="2:32" ht="13.9" customHeight="1" x14ac:dyDescent="0.25">
      <c r="B66" s="26" t="s">
        <v>78</v>
      </c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5"/>
    </row>
    <row r="67" spans="2:32" ht="13.9" customHeight="1" x14ac:dyDescent="0.25">
      <c r="B67" s="26" t="s">
        <v>79</v>
      </c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5"/>
    </row>
    <row r="68" spans="2:32" ht="13.9" customHeight="1" x14ac:dyDescent="0.25">
      <c r="B68" s="26" t="s">
        <v>80</v>
      </c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5"/>
    </row>
    <row r="69" spans="2:32" ht="13.9" customHeight="1" x14ac:dyDescent="0.25">
      <c r="B69" s="26" t="s">
        <v>81</v>
      </c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5"/>
    </row>
    <row r="70" spans="2:32" ht="13.9" customHeight="1" x14ac:dyDescent="0.25">
      <c r="B70" s="26" t="s">
        <v>82</v>
      </c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5"/>
    </row>
    <row r="71" spans="2:32" ht="13.9" customHeight="1" x14ac:dyDescent="0.25">
      <c r="B71" s="26" t="s">
        <v>83</v>
      </c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5"/>
    </row>
    <row r="72" spans="2:32" ht="13.9" customHeight="1" x14ac:dyDescent="0.25">
      <c r="B72" s="26" t="s">
        <v>84</v>
      </c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5"/>
    </row>
    <row r="73" spans="2:32" ht="13.9" customHeight="1" x14ac:dyDescent="0.25">
      <c r="B73" s="26" t="s">
        <v>85</v>
      </c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5"/>
    </row>
    <row r="74" spans="2:32" ht="13.9" customHeight="1" x14ac:dyDescent="0.25">
      <c r="B74" s="26" t="s">
        <v>86</v>
      </c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5"/>
    </row>
    <row r="75" spans="2:32" ht="13.9" customHeight="1" x14ac:dyDescent="0.25">
      <c r="B75" s="26" t="s">
        <v>87</v>
      </c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5"/>
    </row>
    <row r="76" spans="2:32" ht="13.9" customHeight="1" x14ac:dyDescent="0.25">
      <c r="B76" s="26" t="s">
        <v>88</v>
      </c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5"/>
    </row>
    <row r="77" spans="2:32" ht="13.9" customHeight="1" x14ac:dyDescent="0.25">
      <c r="B77" s="26" t="s">
        <v>89</v>
      </c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5"/>
    </row>
    <row r="78" spans="2:32" ht="13.9" customHeight="1" x14ac:dyDescent="0.25">
      <c r="B78" s="26" t="s">
        <v>90</v>
      </c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5"/>
    </row>
    <row r="79" spans="2:32" ht="13.9" customHeight="1" x14ac:dyDescent="0.25">
      <c r="B79" s="26" t="s">
        <v>91</v>
      </c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5"/>
    </row>
    <row r="80" spans="2:32" ht="13.9" customHeight="1" x14ac:dyDescent="0.25">
      <c r="B80" s="26" t="s">
        <v>91</v>
      </c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5"/>
    </row>
    <row r="81" spans="2:32" ht="13.9" customHeight="1" x14ac:dyDescent="0.25">
      <c r="B81" s="26" t="s">
        <v>92</v>
      </c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5"/>
    </row>
    <row r="82" spans="2:32" ht="13.9" customHeight="1" x14ac:dyDescent="0.25">
      <c r="B82" s="26" t="s">
        <v>93</v>
      </c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5"/>
    </row>
    <row r="83" spans="2:32" ht="13.9" customHeight="1" x14ac:dyDescent="0.25">
      <c r="B83" s="26" t="s">
        <v>94</v>
      </c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5"/>
    </row>
    <row r="84" spans="2:32" ht="13.9" customHeight="1" x14ac:dyDescent="0.25">
      <c r="B84" s="26" t="s">
        <v>95</v>
      </c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5"/>
    </row>
    <row r="85" spans="2:32" ht="13.9" customHeight="1" x14ac:dyDescent="0.25">
      <c r="B85" s="26" t="s">
        <v>96</v>
      </c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5"/>
    </row>
    <row r="86" spans="2:32" ht="13.9" customHeight="1" x14ac:dyDescent="0.25">
      <c r="B86" s="26" t="s">
        <v>97</v>
      </c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5"/>
    </row>
    <row r="87" spans="2:32" ht="13.9" customHeight="1" x14ac:dyDescent="0.25">
      <c r="B87" s="26" t="s">
        <v>98</v>
      </c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5"/>
    </row>
    <row r="88" spans="2:32" ht="13.9" customHeight="1" x14ac:dyDescent="0.25">
      <c r="B88" s="26" t="s">
        <v>99</v>
      </c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5"/>
    </row>
    <row r="89" spans="2:32" ht="13.9" customHeight="1" x14ac:dyDescent="0.25">
      <c r="B89" s="26" t="s">
        <v>100</v>
      </c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5"/>
    </row>
    <row r="90" spans="2:32" ht="13.9" customHeight="1" x14ac:dyDescent="0.25">
      <c r="B90" s="26" t="s">
        <v>100</v>
      </c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5"/>
    </row>
    <row r="91" spans="2:32" ht="13.9" customHeight="1" x14ac:dyDescent="0.25">
      <c r="B91" s="26" t="s">
        <v>101</v>
      </c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5"/>
    </row>
    <row r="92" spans="2:32" ht="13.9" customHeight="1" x14ac:dyDescent="0.25">
      <c r="B92" s="26" t="s">
        <v>102</v>
      </c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5"/>
    </row>
    <row r="93" spans="2:32" ht="13.9" customHeight="1" x14ac:dyDescent="0.25">
      <c r="B93" s="26" t="s">
        <v>103</v>
      </c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5"/>
    </row>
    <row r="94" spans="2:32" ht="13.9" customHeight="1" x14ac:dyDescent="0.25">
      <c r="B94" s="26" t="s">
        <v>104</v>
      </c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5"/>
    </row>
    <row r="95" spans="2:32" ht="13.9" customHeight="1" x14ac:dyDescent="0.25">
      <c r="B95" s="26" t="s">
        <v>105</v>
      </c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5"/>
    </row>
    <row r="96" spans="2:32" ht="13.9" customHeight="1" x14ac:dyDescent="0.25">
      <c r="B96" s="26" t="s">
        <v>106</v>
      </c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5"/>
    </row>
    <row r="97" spans="2:32" ht="13.9" customHeight="1" x14ac:dyDescent="0.25">
      <c r="B97" s="26" t="s">
        <v>107</v>
      </c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5"/>
    </row>
    <row r="98" spans="2:32" ht="13.9" customHeight="1" x14ac:dyDescent="0.25">
      <c r="B98" s="26" t="s">
        <v>108</v>
      </c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5"/>
    </row>
    <row r="99" spans="2:32" ht="13.9" customHeight="1" x14ac:dyDescent="0.25">
      <c r="B99" s="26" t="s">
        <v>109</v>
      </c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5"/>
    </row>
    <row r="100" spans="2:32" ht="13.9" customHeight="1" x14ac:dyDescent="0.25">
      <c r="B100" s="26" t="s">
        <v>110</v>
      </c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5"/>
    </row>
    <row r="101" spans="2:32" ht="13.9" customHeight="1" x14ac:dyDescent="0.25">
      <c r="B101" s="26" t="s">
        <v>111</v>
      </c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5"/>
    </row>
    <row r="102" spans="2:32" ht="13.9" customHeight="1" x14ac:dyDescent="0.25">
      <c r="B102" s="26" t="s">
        <v>112</v>
      </c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5"/>
    </row>
    <row r="103" spans="2:32" ht="13.9" customHeight="1" x14ac:dyDescent="0.25">
      <c r="B103" s="26" t="s">
        <v>113</v>
      </c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5"/>
    </row>
    <row r="104" spans="2:32" ht="13.9" customHeight="1" x14ac:dyDescent="0.25">
      <c r="B104" s="26" t="s">
        <v>114</v>
      </c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5"/>
    </row>
    <row r="105" spans="2:32" ht="13.9" customHeight="1" x14ac:dyDescent="0.25">
      <c r="B105" s="26" t="s">
        <v>115</v>
      </c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5"/>
    </row>
    <row r="106" spans="2:32" ht="13.9" customHeight="1" x14ac:dyDescent="0.25">
      <c r="B106" s="26" t="s">
        <v>116</v>
      </c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5"/>
    </row>
    <row r="107" spans="2:32" ht="13.9" customHeight="1" x14ac:dyDescent="0.25">
      <c r="B107" s="26" t="s">
        <v>117</v>
      </c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5"/>
    </row>
    <row r="108" spans="2:32" ht="13.9" customHeight="1" x14ac:dyDescent="0.25">
      <c r="B108" s="26" t="s">
        <v>118</v>
      </c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5"/>
    </row>
    <row r="109" spans="2:32" ht="13.9" customHeight="1" x14ac:dyDescent="0.25">
      <c r="B109" s="26" t="s">
        <v>119</v>
      </c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5"/>
    </row>
    <row r="110" spans="2:32" ht="13.9" customHeight="1" x14ac:dyDescent="0.25">
      <c r="B110" s="26" t="s">
        <v>120</v>
      </c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5"/>
    </row>
    <row r="111" spans="2:32" ht="13.9" customHeight="1" x14ac:dyDescent="0.25">
      <c r="B111" s="26" t="s">
        <v>121</v>
      </c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5"/>
    </row>
    <row r="112" spans="2:32" ht="13.9" customHeight="1" x14ac:dyDescent="0.25">
      <c r="B112" s="26" t="s">
        <v>122</v>
      </c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5"/>
    </row>
    <row r="113" spans="2:32" ht="13.9" customHeight="1" x14ac:dyDescent="0.25">
      <c r="B113" s="26" t="s">
        <v>123</v>
      </c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5"/>
    </row>
    <row r="114" spans="2:32" ht="13.9" customHeight="1" x14ac:dyDescent="0.25">
      <c r="B114" s="26" t="s">
        <v>124</v>
      </c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5"/>
    </row>
    <row r="115" spans="2:32" ht="13.9" customHeight="1" x14ac:dyDescent="0.25">
      <c r="B115" s="26" t="s">
        <v>125</v>
      </c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5"/>
    </row>
    <row r="116" spans="2:32" ht="13.9" customHeight="1" x14ac:dyDescent="0.25">
      <c r="B116" s="26" t="s">
        <v>126</v>
      </c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5"/>
    </row>
    <row r="117" spans="2:32" ht="13.9" customHeight="1" x14ac:dyDescent="0.25">
      <c r="B117" s="26" t="s">
        <v>127</v>
      </c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5"/>
    </row>
    <row r="118" spans="2:32" ht="13.9" customHeight="1" x14ac:dyDescent="0.25">
      <c r="B118" s="26" t="s">
        <v>128</v>
      </c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5"/>
    </row>
    <row r="119" spans="2:32" ht="13.9" customHeight="1" x14ac:dyDescent="0.25">
      <c r="B119" s="26" t="s">
        <v>129</v>
      </c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5"/>
    </row>
    <row r="120" spans="2:32" ht="13.9" customHeight="1" x14ac:dyDescent="0.25">
      <c r="B120" s="26" t="s">
        <v>130</v>
      </c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5"/>
    </row>
    <row r="121" spans="2:32" ht="13.9" customHeight="1" x14ac:dyDescent="0.25">
      <c r="B121" s="26" t="s">
        <v>131</v>
      </c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5"/>
    </row>
    <row r="122" spans="2:32" ht="13.9" customHeight="1" x14ac:dyDescent="0.25">
      <c r="B122" s="26" t="s">
        <v>132</v>
      </c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5"/>
    </row>
    <row r="123" spans="2:32" ht="13.9" customHeight="1" x14ac:dyDescent="0.25">
      <c r="B123" s="26" t="s">
        <v>133</v>
      </c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5"/>
    </row>
    <row r="124" spans="2:32" ht="13.9" customHeight="1" x14ac:dyDescent="0.25">
      <c r="B124" s="26" t="s">
        <v>134</v>
      </c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5"/>
    </row>
    <row r="125" spans="2:32" ht="13.9" customHeight="1" x14ac:dyDescent="0.25">
      <c r="B125" s="26" t="s">
        <v>135</v>
      </c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5"/>
    </row>
    <row r="126" spans="2:32" ht="13.9" customHeight="1" x14ac:dyDescent="0.25">
      <c r="B126" s="26" t="s">
        <v>136</v>
      </c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5"/>
    </row>
    <row r="127" spans="2:32" ht="13.9" customHeight="1" x14ac:dyDescent="0.25">
      <c r="B127" s="26" t="s">
        <v>137</v>
      </c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5"/>
    </row>
    <row r="128" spans="2:32" ht="13.9" customHeight="1" x14ac:dyDescent="0.25">
      <c r="B128" s="26" t="s">
        <v>138</v>
      </c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5"/>
    </row>
    <row r="129" spans="2:32" ht="13.9" customHeight="1" x14ac:dyDescent="0.25">
      <c r="B129" s="26" t="s">
        <v>139</v>
      </c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5"/>
    </row>
    <row r="130" spans="2:32" ht="13.9" customHeight="1" x14ac:dyDescent="0.25">
      <c r="B130" s="26" t="s">
        <v>140</v>
      </c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5"/>
    </row>
    <row r="131" spans="2:32" ht="13.9" customHeight="1" x14ac:dyDescent="0.25">
      <c r="B131" s="26" t="s">
        <v>141</v>
      </c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5"/>
    </row>
    <row r="132" spans="2:32" ht="13.9" customHeight="1" x14ac:dyDescent="0.25">
      <c r="B132" s="26" t="s">
        <v>142</v>
      </c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5"/>
    </row>
    <row r="133" spans="2:32" ht="13.9" customHeight="1" x14ac:dyDescent="0.25">
      <c r="B133" s="26" t="s">
        <v>143</v>
      </c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5"/>
    </row>
    <row r="134" spans="2:32" ht="13.9" customHeight="1" x14ac:dyDescent="0.25">
      <c r="B134" s="26" t="s">
        <v>144</v>
      </c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5"/>
    </row>
    <row r="135" spans="2:32" ht="13.9" customHeight="1" x14ac:dyDescent="0.25">
      <c r="B135" s="26" t="s">
        <v>145</v>
      </c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5"/>
    </row>
    <row r="136" spans="2:32" ht="13.9" customHeight="1" x14ac:dyDescent="0.25">
      <c r="B136" s="26" t="s">
        <v>146</v>
      </c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5"/>
    </row>
    <row r="137" spans="2:32" ht="13.9" customHeight="1" x14ac:dyDescent="0.25">
      <c r="B137" s="26" t="s">
        <v>147</v>
      </c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5"/>
    </row>
    <row r="138" spans="2:32" ht="13.9" customHeight="1" x14ac:dyDescent="0.25">
      <c r="B138" s="26" t="s">
        <v>148</v>
      </c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5"/>
    </row>
    <row r="139" spans="2:32" ht="13.9" customHeight="1" x14ac:dyDescent="0.25">
      <c r="B139" s="26" t="s">
        <v>149</v>
      </c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5"/>
    </row>
    <row r="140" spans="2:32" ht="13.9" customHeight="1" x14ac:dyDescent="0.25">
      <c r="B140" s="26" t="s">
        <v>150</v>
      </c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5"/>
    </row>
    <row r="141" spans="2:32" ht="13.9" customHeight="1" x14ac:dyDescent="0.25">
      <c r="B141" s="26" t="s">
        <v>151</v>
      </c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5"/>
    </row>
    <row r="142" spans="2:32" ht="13.9" customHeight="1" x14ac:dyDescent="0.25">
      <c r="B142" s="26" t="s">
        <v>152</v>
      </c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5"/>
    </row>
    <row r="143" spans="2:32" ht="13.9" customHeight="1" x14ac:dyDescent="0.25">
      <c r="B143" s="26" t="s">
        <v>153</v>
      </c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5"/>
    </row>
    <row r="144" spans="2:32" ht="13.9" customHeight="1" x14ac:dyDescent="0.25">
      <c r="B144" s="26" t="s">
        <v>154</v>
      </c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5"/>
    </row>
    <row r="145" spans="2:32" ht="13.9" customHeight="1" x14ac:dyDescent="0.25">
      <c r="B145" s="26" t="s">
        <v>155</v>
      </c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5"/>
    </row>
    <row r="146" spans="2:32" ht="13.9" customHeight="1" x14ac:dyDescent="0.25">
      <c r="B146" s="26" t="s">
        <v>156</v>
      </c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5"/>
    </row>
    <row r="147" spans="2:32" ht="13.9" customHeight="1" x14ac:dyDescent="0.25">
      <c r="B147" s="26" t="s">
        <v>157</v>
      </c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5"/>
    </row>
    <row r="148" spans="2:32" ht="13.9" customHeight="1" x14ac:dyDescent="0.25">
      <c r="B148" s="26" t="s">
        <v>158</v>
      </c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5"/>
    </row>
    <row r="149" spans="2:32" ht="13.9" customHeight="1" x14ac:dyDescent="0.25">
      <c r="B149" s="26" t="s">
        <v>159</v>
      </c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5"/>
    </row>
    <row r="150" spans="2:32" ht="13.9" customHeight="1" x14ac:dyDescent="0.25">
      <c r="B150" s="26" t="s">
        <v>160</v>
      </c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5"/>
    </row>
    <row r="151" spans="2:32" ht="13.9" customHeight="1" x14ac:dyDescent="0.25">
      <c r="B151" s="26" t="s">
        <v>161</v>
      </c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5"/>
    </row>
    <row r="152" spans="2:32" ht="13.9" customHeight="1" x14ac:dyDescent="0.25">
      <c r="B152" s="26" t="s">
        <v>162</v>
      </c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5"/>
    </row>
    <row r="153" spans="2:32" ht="13.9" customHeight="1" x14ac:dyDescent="0.25">
      <c r="B153" s="26" t="s">
        <v>163</v>
      </c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5"/>
    </row>
    <row r="154" spans="2:32" ht="13.9" customHeight="1" x14ac:dyDescent="0.25">
      <c r="B154" s="26" t="s">
        <v>164</v>
      </c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5"/>
    </row>
    <row r="155" spans="2:32" ht="13.9" customHeight="1" x14ac:dyDescent="0.25">
      <c r="B155" s="26" t="s">
        <v>165</v>
      </c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5"/>
    </row>
    <row r="156" spans="2:32" ht="13.9" customHeight="1" x14ac:dyDescent="0.25">
      <c r="B156" s="26" t="s">
        <v>166</v>
      </c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5"/>
    </row>
    <row r="157" spans="2:32" ht="13.9" customHeight="1" x14ac:dyDescent="0.25">
      <c r="B157" s="26" t="s">
        <v>167</v>
      </c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5"/>
    </row>
    <row r="158" spans="2:32" ht="13.9" customHeight="1" x14ac:dyDescent="0.25">
      <c r="B158" s="26" t="s">
        <v>168</v>
      </c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5"/>
    </row>
    <row r="159" spans="2:32" ht="13.9" customHeight="1" x14ac:dyDescent="0.25">
      <c r="B159" s="26" t="s">
        <v>169</v>
      </c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5"/>
    </row>
    <row r="160" spans="2:32" ht="13.9" customHeight="1" x14ac:dyDescent="0.25">
      <c r="B160" s="26" t="s">
        <v>170</v>
      </c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5"/>
    </row>
    <row r="161" spans="2:32" ht="13.9" customHeight="1" x14ac:dyDescent="0.25">
      <c r="B161" s="26" t="s">
        <v>171</v>
      </c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5"/>
    </row>
    <row r="162" spans="2:32" ht="13.9" customHeight="1" x14ac:dyDescent="0.25">
      <c r="B162" s="26" t="s">
        <v>172</v>
      </c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5"/>
    </row>
    <row r="163" spans="2:32" ht="13.9" customHeight="1" x14ac:dyDescent="0.25">
      <c r="B163" s="26" t="s">
        <v>173</v>
      </c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5"/>
    </row>
    <row r="164" spans="2:32" ht="13.9" customHeight="1" x14ac:dyDescent="0.25">
      <c r="B164" s="26" t="s">
        <v>174</v>
      </c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5"/>
    </row>
    <row r="165" spans="2:32" ht="13.9" customHeight="1" x14ac:dyDescent="0.25">
      <c r="B165" s="26" t="s">
        <v>175</v>
      </c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5"/>
    </row>
    <row r="166" spans="2:32" ht="13.9" customHeight="1" x14ac:dyDescent="0.25">
      <c r="B166" s="26" t="s">
        <v>176</v>
      </c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5"/>
    </row>
    <row r="167" spans="2:32" ht="13.9" customHeight="1" x14ac:dyDescent="0.25">
      <c r="B167" s="26" t="s">
        <v>177</v>
      </c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5"/>
    </row>
    <row r="168" spans="2:32" ht="13.9" customHeight="1" x14ac:dyDescent="0.25">
      <c r="B168" s="26" t="s">
        <v>178</v>
      </c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5"/>
    </row>
    <row r="169" spans="2:32" ht="13.9" customHeight="1" x14ac:dyDescent="0.25">
      <c r="B169" s="26" t="s">
        <v>179</v>
      </c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5"/>
    </row>
    <row r="170" spans="2:32" ht="13.9" customHeight="1" x14ac:dyDescent="0.25">
      <c r="B170" s="26" t="s">
        <v>180</v>
      </c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5"/>
    </row>
    <row r="171" spans="2:32" ht="13.9" customHeight="1" x14ac:dyDescent="0.25">
      <c r="B171" s="26" t="s">
        <v>181</v>
      </c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5"/>
    </row>
    <row r="172" spans="2:32" ht="13.9" customHeight="1" x14ac:dyDescent="0.25">
      <c r="B172" s="26" t="s">
        <v>182</v>
      </c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5"/>
    </row>
    <row r="173" spans="2:32" ht="13.9" customHeight="1" x14ac:dyDescent="0.25">
      <c r="B173" s="26" t="s">
        <v>183</v>
      </c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5"/>
    </row>
    <row r="174" spans="2:32" ht="13.9" customHeight="1" x14ac:dyDescent="0.25">
      <c r="B174" s="26" t="s">
        <v>184</v>
      </c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5"/>
    </row>
    <row r="175" spans="2:32" ht="13.9" customHeight="1" x14ac:dyDescent="0.25">
      <c r="B175" s="26" t="s">
        <v>185</v>
      </c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5"/>
    </row>
    <row r="176" spans="2:32" ht="13.9" customHeight="1" x14ac:dyDescent="0.25">
      <c r="B176" s="26" t="s">
        <v>186</v>
      </c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5"/>
    </row>
    <row r="177" spans="2:32" ht="13.9" customHeight="1" x14ac:dyDescent="0.25">
      <c r="B177" s="26" t="s">
        <v>187</v>
      </c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5"/>
    </row>
    <row r="178" spans="2:32" ht="13.9" customHeight="1" x14ac:dyDescent="0.25">
      <c r="B178" s="26" t="s">
        <v>188</v>
      </c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5"/>
    </row>
    <row r="179" spans="2:32" ht="13.9" customHeight="1" x14ac:dyDescent="0.25">
      <c r="B179" s="26" t="s">
        <v>189</v>
      </c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5"/>
    </row>
    <row r="180" spans="2:32" ht="13.9" customHeight="1" x14ac:dyDescent="0.25">
      <c r="B180" s="26" t="s">
        <v>190</v>
      </c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5"/>
    </row>
    <row r="181" spans="2:32" ht="13.9" customHeight="1" x14ac:dyDescent="0.25">
      <c r="B181" s="26" t="s">
        <v>191</v>
      </c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5"/>
    </row>
    <row r="182" spans="2:32" ht="13.9" customHeight="1" x14ac:dyDescent="0.25">
      <c r="B182" s="26" t="s">
        <v>192</v>
      </c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5"/>
    </row>
    <row r="183" spans="2:32" ht="13.9" customHeight="1" x14ac:dyDescent="0.25">
      <c r="B183" s="26" t="s">
        <v>193</v>
      </c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5"/>
    </row>
    <row r="184" spans="2:32" ht="13.9" customHeight="1" x14ac:dyDescent="0.25">
      <c r="B184" s="26" t="s">
        <v>194</v>
      </c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5"/>
    </row>
    <row r="185" spans="2:32" ht="13.9" customHeight="1" x14ac:dyDescent="0.25">
      <c r="B185" s="26" t="s">
        <v>195</v>
      </c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5"/>
    </row>
    <row r="186" spans="2:32" ht="13.9" customHeight="1" x14ac:dyDescent="0.25">
      <c r="B186" s="26" t="s">
        <v>196</v>
      </c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5"/>
    </row>
    <row r="187" spans="2:32" ht="13.9" customHeight="1" x14ac:dyDescent="0.25">
      <c r="B187" s="26" t="s">
        <v>197</v>
      </c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5"/>
    </row>
    <row r="188" spans="2:32" ht="13.9" customHeight="1" x14ac:dyDescent="0.25">
      <c r="B188" s="26" t="s">
        <v>198</v>
      </c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5"/>
    </row>
    <row r="189" spans="2:32" ht="13.9" customHeight="1" x14ac:dyDescent="0.25">
      <c r="B189" s="26" t="s">
        <v>199</v>
      </c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5"/>
    </row>
    <row r="190" spans="2:32" ht="13.9" customHeight="1" x14ac:dyDescent="0.25">
      <c r="B190" s="26" t="s">
        <v>200</v>
      </c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5"/>
    </row>
    <row r="191" spans="2:32" ht="13.9" customHeight="1" x14ac:dyDescent="0.25">
      <c r="B191" s="26" t="s">
        <v>201</v>
      </c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5"/>
    </row>
    <row r="192" spans="2:32" ht="13.9" customHeight="1" x14ac:dyDescent="0.25">
      <c r="B192" s="26" t="s">
        <v>202</v>
      </c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5"/>
    </row>
    <row r="193" spans="2:32" ht="13.9" customHeight="1" x14ac:dyDescent="0.25">
      <c r="B193" s="26" t="s">
        <v>203</v>
      </c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5"/>
    </row>
    <row r="194" spans="2:32" ht="13.9" customHeight="1" x14ac:dyDescent="0.25">
      <c r="B194" s="26" t="s">
        <v>204</v>
      </c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5"/>
    </row>
    <row r="195" spans="2:32" ht="13.9" customHeight="1" x14ac:dyDescent="0.25">
      <c r="B195" s="26" t="s">
        <v>205</v>
      </c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5"/>
    </row>
    <row r="196" spans="2:32" ht="13.9" customHeight="1" x14ac:dyDescent="0.25">
      <c r="B196" s="26" t="s">
        <v>206</v>
      </c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5"/>
    </row>
    <row r="197" spans="2:32" ht="13.9" customHeight="1" x14ac:dyDescent="0.25">
      <c r="B197" s="26" t="s">
        <v>207</v>
      </c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5"/>
    </row>
    <row r="198" spans="2:32" ht="13.9" customHeight="1" x14ac:dyDescent="0.25">
      <c r="B198" s="26" t="s">
        <v>208</v>
      </c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5"/>
    </row>
    <row r="199" spans="2:32" ht="13.9" customHeight="1" x14ac:dyDescent="0.25">
      <c r="B199" s="26" t="s">
        <v>209</v>
      </c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5"/>
    </row>
    <row r="200" spans="2:32" ht="13.9" customHeight="1" x14ac:dyDescent="0.25">
      <c r="B200" s="26" t="s">
        <v>210</v>
      </c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5"/>
    </row>
    <row r="201" spans="2:32" ht="13.9" customHeight="1" x14ac:dyDescent="0.25">
      <c r="B201" s="26" t="s">
        <v>211</v>
      </c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5"/>
    </row>
    <row r="202" spans="2:32" ht="13.9" customHeight="1" x14ac:dyDescent="0.25">
      <c r="B202" s="26" t="s">
        <v>212</v>
      </c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5"/>
    </row>
    <row r="203" spans="2:32" ht="13.9" customHeight="1" x14ac:dyDescent="0.25">
      <c r="B203" s="26" t="s">
        <v>213</v>
      </c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5"/>
    </row>
    <row r="204" spans="2:32" ht="13.9" customHeight="1" x14ac:dyDescent="0.25">
      <c r="B204" s="26" t="s">
        <v>214</v>
      </c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5"/>
    </row>
    <row r="205" spans="2:32" ht="13.9" customHeight="1" x14ac:dyDescent="0.25">
      <c r="B205" s="26" t="s">
        <v>215</v>
      </c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5"/>
    </row>
    <row r="206" spans="2:32" ht="13.9" customHeight="1" x14ac:dyDescent="0.25">
      <c r="B206" s="26" t="s">
        <v>216</v>
      </c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5"/>
    </row>
    <row r="207" spans="2:32" ht="13.9" customHeight="1" x14ac:dyDescent="0.25">
      <c r="B207" s="26" t="s">
        <v>217</v>
      </c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5"/>
    </row>
    <row r="208" spans="2:32" ht="13.9" customHeight="1" x14ac:dyDescent="0.25">
      <c r="B208" s="26" t="s">
        <v>218</v>
      </c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5"/>
    </row>
    <row r="209" spans="2:32" ht="13.9" customHeight="1" x14ac:dyDescent="0.25">
      <c r="B209" s="26" t="s">
        <v>219</v>
      </c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5"/>
    </row>
    <row r="210" spans="2:32" ht="13.9" customHeight="1" x14ac:dyDescent="0.25">
      <c r="B210" s="26" t="s">
        <v>220</v>
      </c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F210" s="25"/>
    </row>
    <row r="211" spans="2:32" ht="13.9" customHeight="1" x14ac:dyDescent="0.25">
      <c r="B211" s="26" t="s">
        <v>221</v>
      </c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5"/>
    </row>
    <row r="212" spans="2:32" ht="13.9" customHeight="1" x14ac:dyDescent="0.25">
      <c r="B212" s="26" t="s">
        <v>222</v>
      </c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5"/>
    </row>
    <row r="213" spans="2:32" ht="13.9" customHeight="1" x14ac:dyDescent="0.25">
      <c r="B213" s="26" t="s">
        <v>223</v>
      </c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5"/>
    </row>
    <row r="214" spans="2:32" ht="13.9" customHeight="1" x14ac:dyDescent="0.25">
      <c r="B214" s="26" t="s">
        <v>224</v>
      </c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5"/>
    </row>
    <row r="215" spans="2:32" ht="13.9" customHeight="1" x14ac:dyDescent="0.25">
      <c r="B215" s="26" t="s">
        <v>225</v>
      </c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5"/>
    </row>
    <row r="216" spans="2:32" ht="13.9" customHeight="1" x14ac:dyDescent="0.25">
      <c r="B216" s="26" t="s">
        <v>226</v>
      </c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5"/>
    </row>
    <row r="217" spans="2:32" ht="13.9" customHeight="1" x14ac:dyDescent="0.25">
      <c r="B217" s="26" t="s">
        <v>227</v>
      </c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5"/>
    </row>
    <row r="218" spans="2:32" ht="13.9" customHeight="1" x14ac:dyDescent="0.25">
      <c r="B218" s="26" t="s">
        <v>228</v>
      </c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5"/>
    </row>
    <row r="219" spans="2:32" ht="13.9" customHeight="1" x14ac:dyDescent="0.25">
      <c r="B219" s="26" t="s">
        <v>229</v>
      </c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5"/>
    </row>
    <row r="220" spans="2:32" ht="13.9" customHeight="1" x14ac:dyDescent="0.25">
      <c r="B220" s="26" t="s">
        <v>230</v>
      </c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5"/>
    </row>
    <row r="221" spans="2:32" ht="13.9" customHeight="1" x14ac:dyDescent="0.25">
      <c r="B221" s="26" t="s">
        <v>231</v>
      </c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5"/>
    </row>
    <row r="222" spans="2:32" ht="13.9" customHeight="1" x14ac:dyDescent="0.25">
      <c r="B222" s="26" t="s">
        <v>232</v>
      </c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5"/>
    </row>
    <row r="223" spans="2:32" ht="13.9" customHeight="1" x14ac:dyDescent="0.25">
      <c r="B223" s="26" t="s">
        <v>233</v>
      </c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5"/>
    </row>
    <row r="224" spans="2:32" ht="13.9" customHeight="1" x14ac:dyDescent="0.25">
      <c r="B224" s="26" t="s">
        <v>234</v>
      </c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5"/>
    </row>
    <row r="225" spans="2:32" ht="13.9" customHeight="1" x14ac:dyDescent="0.25">
      <c r="B225" s="26" t="s">
        <v>235</v>
      </c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5"/>
    </row>
    <row r="226" spans="2:32" ht="13.9" customHeight="1" x14ac:dyDescent="0.25">
      <c r="B226" s="26" t="s">
        <v>236</v>
      </c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5"/>
    </row>
    <row r="227" spans="2:32" ht="13.9" customHeight="1" x14ac:dyDescent="0.25">
      <c r="B227" s="26" t="s">
        <v>237</v>
      </c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5"/>
    </row>
    <row r="228" spans="2:32" ht="13.9" customHeight="1" x14ac:dyDescent="0.25">
      <c r="B228" s="26" t="s">
        <v>238</v>
      </c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5"/>
    </row>
    <row r="229" spans="2:32" ht="13.9" customHeight="1" x14ac:dyDescent="0.25">
      <c r="B229" s="26" t="s">
        <v>239</v>
      </c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F229" s="25"/>
    </row>
    <row r="230" spans="2:32" ht="13.9" customHeight="1" x14ac:dyDescent="0.25">
      <c r="B230" s="26" t="s">
        <v>240</v>
      </c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25"/>
    </row>
    <row r="231" spans="2:32" ht="13.9" customHeight="1" x14ac:dyDescent="0.25">
      <c r="B231" s="26" t="s">
        <v>241</v>
      </c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F231" s="25"/>
    </row>
    <row r="232" spans="2:32" ht="13.9" customHeight="1" x14ac:dyDescent="0.25">
      <c r="B232" s="26" t="s">
        <v>242</v>
      </c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D232" s="24"/>
      <c r="AE232" s="24"/>
      <c r="AF232" s="25"/>
    </row>
    <row r="233" spans="2:32" ht="13.9" customHeight="1" x14ac:dyDescent="0.25">
      <c r="B233" s="26" t="s">
        <v>243</v>
      </c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F233" s="25"/>
    </row>
    <row r="234" spans="2:32" ht="13.9" customHeight="1" x14ac:dyDescent="0.25">
      <c r="B234" s="26" t="s">
        <v>244</v>
      </c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D234" s="24"/>
      <c r="AE234" s="24"/>
      <c r="AF234" s="25"/>
    </row>
    <row r="235" spans="2:32" ht="13.9" customHeight="1" x14ac:dyDescent="0.25">
      <c r="B235" s="26" t="s">
        <v>245</v>
      </c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F235" s="25"/>
    </row>
    <row r="236" spans="2:32" ht="13.9" customHeight="1" x14ac:dyDescent="0.25">
      <c r="B236" s="26" t="s">
        <v>246</v>
      </c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F236" s="25"/>
    </row>
    <row r="237" spans="2:32" ht="13.9" customHeight="1" x14ac:dyDescent="0.25">
      <c r="B237" s="26" t="s">
        <v>247</v>
      </c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F237" s="25"/>
    </row>
    <row r="238" spans="2:32" ht="13.9" customHeight="1" x14ac:dyDescent="0.25">
      <c r="B238" s="26" t="s">
        <v>248</v>
      </c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F238" s="25"/>
    </row>
    <row r="239" spans="2:32" ht="13.9" customHeight="1" x14ac:dyDescent="0.25">
      <c r="B239" s="26" t="s">
        <v>249</v>
      </c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F239" s="25"/>
    </row>
    <row r="240" spans="2:32" ht="13.9" customHeight="1" x14ac:dyDescent="0.25">
      <c r="B240" s="26" t="s">
        <v>250</v>
      </c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  <c r="AF240" s="25"/>
    </row>
    <row r="241" spans="2:32" ht="13.9" customHeight="1" x14ac:dyDescent="0.25">
      <c r="B241" s="26" t="s">
        <v>251</v>
      </c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F241" s="25"/>
    </row>
    <row r="242" spans="2:32" ht="13.9" customHeight="1" x14ac:dyDescent="0.25">
      <c r="B242" s="26" t="s">
        <v>252</v>
      </c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D242" s="24"/>
      <c r="AE242" s="24"/>
      <c r="AF242" s="25"/>
    </row>
    <row r="243" spans="2:32" ht="13.9" customHeight="1" x14ac:dyDescent="0.25">
      <c r="B243" s="26" t="s">
        <v>253</v>
      </c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F243" s="25"/>
    </row>
    <row r="244" spans="2:32" ht="13.9" customHeight="1" x14ac:dyDescent="0.25">
      <c r="B244" s="26" t="s">
        <v>254</v>
      </c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  <c r="AF244" s="25"/>
    </row>
    <row r="245" spans="2:32" ht="13.9" customHeight="1" x14ac:dyDescent="0.25">
      <c r="B245" s="26" t="s">
        <v>255</v>
      </c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F245" s="25"/>
    </row>
    <row r="246" spans="2:32" ht="13.9" customHeight="1" x14ac:dyDescent="0.25">
      <c r="B246" s="26" t="s">
        <v>256</v>
      </c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F246" s="25"/>
    </row>
    <row r="247" spans="2:32" ht="13.9" customHeight="1" x14ac:dyDescent="0.25">
      <c r="B247" s="26" t="s">
        <v>257</v>
      </c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24"/>
      <c r="AF247" s="25"/>
    </row>
    <row r="248" spans="2:32" ht="13.9" customHeight="1" x14ac:dyDescent="0.25">
      <c r="B248" s="26" t="s">
        <v>258</v>
      </c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F248" s="25"/>
    </row>
    <row r="249" spans="2:32" ht="13.9" customHeight="1" x14ac:dyDescent="0.25">
      <c r="B249" s="26" t="s">
        <v>259</v>
      </c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F249" s="25"/>
    </row>
    <row r="250" spans="2:32" ht="13.9" customHeight="1" x14ac:dyDescent="0.25">
      <c r="B250" s="26" t="s">
        <v>260</v>
      </c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D250" s="24"/>
      <c r="AE250" s="24"/>
      <c r="AF250" s="25"/>
    </row>
    <row r="251" spans="2:32" ht="13.9" customHeight="1" x14ac:dyDescent="0.25">
      <c r="B251" s="26" t="s">
        <v>261</v>
      </c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F251" s="25"/>
    </row>
    <row r="252" spans="2:32" ht="13.9" customHeight="1" x14ac:dyDescent="0.25">
      <c r="B252" s="26" t="s">
        <v>262</v>
      </c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24"/>
      <c r="AF252" s="25"/>
    </row>
    <row r="253" spans="2:32" ht="13.9" customHeight="1" x14ac:dyDescent="0.25">
      <c r="B253" s="26" t="s">
        <v>263</v>
      </c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D253" s="24"/>
      <c r="AE253" s="24"/>
      <c r="AF253" s="25"/>
    </row>
    <row r="254" spans="2:32" ht="13.9" customHeight="1" x14ac:dyDescent="0.25">
      <c r="B254" s="26" t="s">
        <v>264</v>
      </c>
      <c r="C254" s="24"/>
      <c r="D254" s="24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F254" s="25"/>
    </row>
    <row r="255" spans="2:32" ht="13.9" customHeight="1" x14ac:dyDescent="0.25">
      <c r="B255" s="26" t="s">
        <v>265</v>
      </c>
      <c r="C255" s="24"/>
      <c r="D255" s="24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  <c r="AD255" s="24"/>
      <c r="AE255" s="24"/>
      <c r="AF255" s="25"/>
    </row>
    <row r="256" spans="2:32" ht="13.9" customHeight="1" x14ac:dyDescent="0.25">
      <c r="B256" s="26" t="s">
        <v>266</v>
      </c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F256" s="25"/>
    </row>
    <row r="257" spans="2:32" ht="13.9" customHeight="1" x14ac:dyDescent="0.25">
      <c r="B257" s="26" t="s">
        <v>267</v>
      </c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  <c r="AD257" s="24"/>
      <c r="AE257" s="24"/>
      <c r="AF257" s="25"/>
    </row>
    <row r="258" spans="2:32" ht="13.9" customHeight="1" x14ac:dyDescent="0.25">
      <c r="B258" s="26" t="s">
        <v>268</v>
      </c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F258" s="25"/>
    </row>
    <row r="259" spans="2:32" ht="13.9" customHeight="1" x14ac:dyDescent="0.25">
      <c r="B259" s="26" t="s">
        <v>269</v>
      </c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  <c r="AA259" s="24"/>
      <c r="AB259" s="24"/>
      <c r="AC259" s="24"/>
      <c r="AD259" s="24"/>
      <c r="AE259" s="24"/>
      <c r="AF259" s="25"/>
    </row>
    <row r="260" spans="2:32" ht="13.9" customHeight="1" x14ac:dyDescent="0.25">
      <c r="B260" s="26" t="s">
        <v>270</v>
      </c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F260" s="25"/>
    </row>
    <row r="261" spans="2:32" ht="13.9" customHeight="1" x14ac:dyDescent="0.25">
      <c r="B261" s="26" t="s">
        <v>271</v>
      </c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  <c r="AD261" s="24"/>
      <c r="AE261" s="24"/>
      <c r="AF261" s="25"/>
    </row>
    <row r="262" spans="2:32" ht="13.9" customHeight="1" x14ac:dyDescent="0.25">
      <c r="B262" s="26" t="s">
        <v>272</v>
      </c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24"/>
      <c r="AD262" s="24"/>
      <c r="AE262" s="24"/>
      <c r="AF262" s="25"/>
    </row>
    <row r="263" spans="2:32" ht="13.9" customHeight="1" x14ac:dyDescent="0.25">
      <c r="B263" s="26" t="s">
        <v>272</v>
      </c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24"/>
      <c r="AD263" s="24"/>
      <c r="AE263" s="24"/>
      <c r="AF263" s="25"/>
    </row>
    <row r="264" spans="2:32" ht="13.9" customHeight="1" x14ac:dyDescent="0.25">
      <c r="B264" s="26" t="s">
        <v>273</v>
      </c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F264" s="25"/>
    </row>
    <row r="265" spans="2:32" ht="13.9" customHeight="1" x14ac:dyDescent="0.25">
      <c r="B265" s="26" t="s">
        <v>274</v>
      </c>
      <c r="C265" s="24"/>
      <c r="D265" s="24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  <c r="AA265" s="24"/>
      <c r="AB265" s="24"/>
      <c r="AC265" s="24"/>
      <c r="AD265" s="24"/>
      <c r="AE265" s="24"/>
      <c r="AF265" s="25"/>
    </row>
    <row r="266" spans="2:32" ht="13.9" customHeight="1" x14ac:dyDescent="0.25">
      <c r="B266" s="26" t="s">
        <v>275</v>
      </c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/>
      <c r="AF266" s="25"/>
    </row>
    <row r="267" spans="2:32" ht="13.9" customHeight="1" x14ac:dyDescent="0.25">
      <c r="B267" s="26" t="s">
        <v>276</v>
      </c>
      <c r="C267" s="24"/>
      <c r="D267" s="24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24"/>
      <c r="AD267" s="24"/>
      <c r="AE267" s="24"/>
      <c r="AF267" s="25"/>
    </row>
    <row r="268" spans="2:32" ht="13.9" customHeight="1" x14ac:dyDescent="0.25">
      <c r="B268" s="26" t="s">
        <v>277</v>
      </c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F268" s="25"/>
    </row>
    <row r="269" spans="2:32" ht="13.9" customHeight="1" x14ac:dyDescent="0.25">
      <c r="B269" s="26" t="s">
        <v>277</v>
      </c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  <c r="AD269" s="24"/>
      <c r="AE269" s="24"/>
      <c r="AF269" s="25"/>
    </row>
    <row r="270" spans="2:32" ht="13.9" customHeight="1" x14ac:dyDescent="0.25">
      <c r="B270" s="26" t="s">
        <v>277</v>
      </c>
      <c r="C270" s="24"/>
      <c r="D270" s="24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  <c r="AA270" s="24"/>
      <c r="AB270" s="24"/>
      <c r="AC270" s="24"/>
      <c r="AD270" s="24"/>
      <c r="AE270" s="24"/>
      <c r="AF270" s="25"/>
    </row>
    <row r="271" spans="2:32" ht="13.9" customHeight="1" x14ac:dyDescent="0.25">
      <c r="B271" s="26" t="s">
        <v>278</v>
      </c>
      <c r="C271" s="24"/>
      <c r="D271" s="24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  <c r="AA271" s="24"/>
      <c r="AB271" s="24"/>
      <c r="AC271" s="24"/>
      <c r="AD271" s="24"/>
      <c r="AE271" s="24"/>
      <c r="AF271" s="25"/>
    </row>
    <row r="272" spans="2:32" ht="13.9" customHeight="1" x14ac:dyDescent="0.25">
      <c r="B272" s="26" t="s">
        <v>279</v>
      </c>
      <c r="C272" s="24"/>
      <c r="D272" s="24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  <c r="AA272" s="24"/>
      <c r="AB272" s="24"/>
      <c r="AC272" s="24"/>
      <c r="AD272" s="24"/>
      <c r="AE272" s="24"/>
      <c r="AF272" s="25"/>
    </row>
    <row r="273" spans="2:32" ht="13.9" customHeight="1" x14ac:dyDescent="0.25">
      <c r="B273" s="26" t="s">
        <v>280</v>
      </c>
      <c r="C273" s="24"/>
      <c r="D273" s="24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24"/>
      <c r="AF273" s="25"/>
    </row>
    <row r="274" spans="2:32" ht="13.9" customHeight="1" x14ac:dyDescent="0.25">
      <c r="B274" s="26" t="s">
        <v>281</v>
      </c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  <c r="AA274" s="24"/>
      <c r="AB274" s="24"/>
      <c r="AC274" s="24"/>
      <c r="AD274" s="24"/>
      <c r="AE274" s="24"/>
      <c r="AF274" s="25"/>
    </row>
    <row r="275" spans="2:32" ht="13.9" customHeight="1" x14ac:dyDescent="0.25">
      <c r="B275" s="26" t="s">
        <v>282</v>
      </c>
      <c r="C275" s="24"/>
      <c r="D275" s="24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F275" s="25"/>
    </row>
    <row r="276" spans="2:32" ht="13.9" customHeight="1" x14ac:dyDescent="0.25">
      <c r="B276" s="26" t="s">
        <v>283</v>
      </c>
      <c r="C276" s="24"/>
      <c r="D276" s="24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  <c r="AA276" s="24"/>
      <c r="AB276" s="24"/>
      <c r="AC276" s="24"/>
      <c r="AD276" s="24"/>
      <c r="AE276" s="24"/>
      <c r="AF276" s="25"/>
    </row>
    <row r="277" spans="2:32" ht="13.9" customHeight="1" x14ac:dyDescent="0.25">
      <c r="B277" s="26" t="s">
        <v>284</v>
      </c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  <c r="AA277" s="24"/>
      <c r="AB277" s="24"/>
      <c r="AC277" s="24"/>
      <c r="AD277" s="24"/>
      <c r="AE277" s="24"/>
      <c r="AF277" s="25"/>
    </row>
    <row r="278" spans="2:32" ht="13.9" customHeight="1" x14ac:dyDescent="0.25">
      <c r="B278" s="26" t="s">
        <v>285</v>
      </c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24"/>
      <c r="AD278" s="24"/>
      <c r="AE278" s="24"/>
      <c r="AF278" s="25"/>
    </row>
    <row r="279" spans="2:32" ht="13.9" customHeight="1" x14ac:dyDescent="0.25">
      <c r="B279" s="26" t="s">
        <v>286</v>
      </c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  <c r="AA279" s="24"/>
      <c r="AB279" s="24"/>
      <c r="AC279" s="24"/>
      <c r="AD279" s="24"/>
      <c r="AE279" s="24"/>
      <c r="AF279" s="25"/>
    </row>
    <row r="280" spans="2:32" ht="13.9" customHeight="1" x14ac:dyDescent="0.25">
      <c r="B280" s="26" t="s">
        <v>287</v>
      </c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24"/>
      <c r="AD280" s="24"/>
      <c r="AE280" s="24"/>
      <c r="AF280" s="25"/>
    </row>
    <row r="281" spans="2:32" ht="13.9" customHeight="1" x14ac:dyDescent="0.25">
      <c r="B281" s="26" t="s">
        <v>288</v>
      </c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24"/>
      <c r="AD281" s="24"/>
      <c r="AE281" s="24"/>
      <c r="AF281" s="25"/>
    </row>
    <row r="282" spans="2:32" ht="13.9" customHeight="1" x14ac:dyDescent="0.25">
      <c r="B282" s="26" t="s">
        <v>289</v>
      </c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  <c r="AA282" s="24"/>
      <c r="AB282" s="24"/>
      <c r="AC282" s="24"/>
      <c r="AD282" s="24"/>
      <c r="AE282" s="24"/>
      <c r="AF282" s="25"/>
    </row>
    <row r="283" spans="2:32" ht="13.9" customHeight="1" x14ac:dyDescent="0.25">
      <c r="B283" s="26" t="s">
        <v>290</v>
      </c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  <c r="AF283" s="25"/>
    </row>
    <row r="284" spans="2:32" ht="13.9" customHeight="1" x14ac:dyDescent="0.25">
      <c r="B284" s="26" t="s">
        <v>291</v>
      </c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  <c r="AA284" s="24"/>
      <c r="AB284" s="24"/>
      <c r="AC284" s="24"/>
      <c r="AD284" s="24"/>
      <c r="AE284" s="24"/>
      <c r="AF284" s="25"/>
    </row>
    <row r="285" spans="2:32" ht="13.9" customHeight="1" x14ac:dyDescent="0.25">
      <c r="B285" s="26" t="s">
        <v>292</v>
      </c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  <c r="AA285" s="24"/>
      <c r="AB285" s="24"/>
      <c r="AC285" s="24"/>
      <c r="AD285" s="24"/>
      <c r="AE285" s="24"/>
      <c r="AF285" s="25"/>
    </row>
    <row r="286" spans="2:32" ht="13.9" customHeight="1" x14ac:dyDescent="0.25">
      <c r="B286" s="26" t="s">
        <v>293</v>
      </c>
      <c r="C286" s="24"/>
      <c r="D286" s="24"/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  <c r="AA286" s="24"/>
      <c r="AB286" s="24"/>
      <c r="AC286" s="24"/>
      <c r="AD286" s="24"/>
      <c r="AE286" s="24"/>
      <c r="AF286" s="25"/>
    </row>
    <row r="287" spans="2:32" ht="13.9" customHeight="1" x14ac:dyDescent="0.25">
      <c r="B287" s="26" t="s">
        <v>294</v>
      </c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  <c r="AA287" s="24"/>
      <c r="AB287" s="24"/>
      <c r="AC287" s="24"/>
      <c r="AD287" s="24"/>
      <c r="AE287" s="24"/>
      <c r="AF287" s="25"/>
    </row>
    <row r="288" spans="2:32" ht="13.9" customHeight="1" x14ac:dyDescent="0.25">
      <c r="B288" s="26" t="s">
        <v>295</v>
      </c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  <c r="AA288" s="24"/>
      <c r="AB288" s="24"/>
      <c r="AC288" s="24"/>
      <c r="AD288" s="24"/>
      <c r="AE288" s="24"/>
      <c r="AF288" s="25"/>
    </row>
    <row r="289" spans="2:32" ht="13.9" customHeight="1" x14ac:dyDescent="0.25">
      <c r="B289" s="26" t="s">
        <v>296</v>
      </c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  <c r="AA289" s="24"/>
      <c r="AB289" s="24"/>
      <c r="AC289" s="24"/>
      <c r="AD289" s="24"/>
      <c r="AE289" s="24"/>
      <c r="AF289" s="25"/>
    </row>
    <row r="290" spans="2:32" ht="13.9" customHeight="1" x14ac:dyDescent="0.25">
      <c r="B290" s="26" t="s">
        <v>297</v>
      </c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  <c r="AA290" s="24"/>
      <c r="AB290" s="24"/>
      <c r="AC290" s="24"/>
      <c r="AD290" s="24"/>
      <c r="AE290" s="24"/>
      <c r="AF290" s="25"/>
    </row>
    <row r="291" spans="2:32" ht="13.9" customHeight="1" x14ac:dyDescent="0.25">
      <c r="B291" s="26" t="s">
        <v>298</v>
      </c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  <c r="AA291" s="24"/>
      <c r="AB291" s="24"/>
      <c r="AC291" s="24"/>
      <c r="AD291" s="24"/>
      <c r="AE291" s="24"/>
      <c r="AF291" s="25"/>
    </row>
    <row r="292" spans="2:32" ht="13.9" customHeight="1" x14ac:dyDescent="0.25">
      <c r="B292" s="26" t="s">
        <v>298</v>
      </c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  <c r="AA292" s="24"/>
      <c r="AB292" s="24"/>
      <c r="AC292" s="24"/>
      <c r="AD292" s="24"/>
      <c r="AE292" s="24"/>
      <c r="AF292" s="25"/>
    </row>
    <row r="293" spans="2:32" ht="13.9" customHeight="1" x14ac:dyDescent="0.25">
      <c r="B293" s="26" t="s">
        <v>298</v>
      </c>
      <c r="C293" s="24"/>
      <c r="D293" s="24"/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  <c r="AA293" s="24"/>
      <c r="AB293" s="24"/>
      <c r="AC293" s="24"/>
      <c r="AD293" s="24"/>
      <c r="AE293" s="24"/>
      <c r="AF293" s="25"/>
    </row>
    <row r="294" spans="2:32" ht="13.9" customHeight="1" x14ac:dyDescent="0.25">
      <c r="B294" s="26" t="s">
        <v>299</v>
      </c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  <c r="AA294" s="24"/>
      <c r="AB294" s="24"/>
      <c r="AC294" s="24"/>
      <c r="AD294" s="24"/>
      <c r="AE294" s="24"/>
      <c r="AF294" s="25"/>
    </row>
    <row r="295" spans="2:32" ht="13.9" customHeight="1" x14ac:dyDescent="0.25">
      <c r="B295" s="26" t="s">
        <v>300</v>
      </c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  <c r="AA295" s="24"/>
      <c r="AB295" s="24"/>
      <c r="AC295" s="24"/>
      <c r="AD295" s="24"/>
      <c r="AE295" s="24"/>
      <c r="AF295" s="25"/>
    </row>
    <row r="296" spans="2:32" ht="13.9" customHeight="1" x14ac:dyDescent="0.25">
      <c r="B296" s="26" t="s">
        <v>301</v>
      </c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  <c r="AA296" s="24"/>
      <c r="AB296" s="24"/>
      <c r="AC296" s="24"/>
      <c r="AD296" s="24"/>
      <c r="AE296" s="24"/>
      <c r="AF296" s="25"/>
    </row>
    <row r="297" spans="2:32" ht="13.9" customHeight="1" x14ac:dyDescent="0.25">
      <c r="B297" s="26" t="s">
        <v>302</v>
      </c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  <c r="AA297" s="24"/>
      <c r="AB297" s="24"/>
      <c r="AC297" s="24"/>
      <c r="AD297" s="24"/>
      <c r="AE297" s="24"/>
      <c r="AF297" s="25"/>
    </row>
    <row r="298" spans="2:32" ht="13.9" customHeight="1" x14ac:dyDescent="0.25">
      <c r="B298" s="26" t="s">
        <v>303</v>
      </c>
      <c r="C298" s="24"/>
      <c r="D298" s="24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  <c r="AA298" s="24"/>
      <c r="AB298" s="24"/>
      <c r="AC298" s="24"/>
      <c r="AD298" s="24"/>
      <c r="AE298" s="24"/>
      <c r="AF298" s="25"/>
    </row>
    <row r="299" spans="2:32" ht="13.9" customHeight="1" x14ac:dyDescent="0.25">
      <c r="B299" s="26" t="s">
        <v>304</v>
      </c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  <c r="AA299" s="24"/>
      <c r="AB299" s="24"/>
      <c r="AC299" s="24"/>
      <c r="AD299" s="24"/>
      <c r="AE299" s="24"/>
      <c r="AF299" s="25"/>
    </row>
    <row r="300" spans="2:32" ht="13.9" customHeight="1" x14ac:dyDescent="0.25">
      <c r="B300" s="26" t="s">
        <v>305</v>
      </c>
      <c r="C300" s="24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  <c r="AA300" s="24"/>
      <c r="AB300" s="24"/>
      <c r="AC300" s="24"/>
      <c r="AD300" s="24"/>
      <c r="AE300" s="24"/>
      <c r="AF300" s="25"/>
    </row>
    <row r="301" spans="2:32" ht="13.9" customHeight="1" x14ac:dyDescent="0.25">
      <c r="B301" s="26" t="s">
        <v>306</v>
      </c>
      <c r="C301" s="24"/>
      <c r="D301" s="24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  <c r="AA301" s="24"/>
      <c r="AB301" s="24"/>
      <c r="AC301" s="24"/>
      <c r="AD301" s="24"/>
      <c r="AE301" s="24"/>
      <c r="AF301" s="25"/>
    </row>
    <row r="302" spans="2:32" ht="13.9" customHeight="1" x14ac:dyDescent="0.25">
      <c r="B302" s="26" t="s">
        <v>307</v>
      </c>
      <c r="C302" s="24"/>
      <c r="D302" s="24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  <c r="AA302" s="24"/>
      <c r="AB302" s="24"/>
      <c r="AC302" s="24"/>
      <c r="AD302" s="24"/>
      <c r="AE302" s="24"/>
      <c r="AF302" s="25"/>
    </row>
    <row r="303" spans="2:32" ht="13.9" customHeight="1" x14ac:dyDescent="0.25">
      <c r="B303" s="26" t="s">
        <v>308</v>
      </c>
      <c r="C303" s="24"/>
      <c r="D303" s="24"/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  <c r="AA303" s="24"/>
      <c r="AB303" s="24"/>
      <c r="AC303" s="24"/>
      <c r="AD303" s="24"/>
      <c r="AE303" s="24"/>
      <c r="AF303" s="25"/>
    </row>
    <row r="304" spans="2:32" ht="13.9" customHeight="1" x14ac:dyDescent="0.25">
      <c r="B304" s="26" t="s">
        <v>309</v>
      </c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  <c r="AA304" s="24"/>
      <c r="AB304" s="24"/>
      <c r="AC304" s="24"/>
      <c r="AD304" s="24"/>
      <c r="AE304" s="24"/>
      <c r="AF304" s="25"/>
    </row>
    <row r="305" spans="2:32" ht="13.9" customHeight="1" x14ac:dyDescent="0.25">
      <c r="B305" s="26" t="s">
        <v>310</v>
      </c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  <c r="AA305" s="24"/>
      <c r="AB305" s="24"/>
      <c r="AC305" s="24"/>
      <c r="AD305" s="24"/>
      <c r="AE305" s="24"/>
      <c r="AF305" s="25"/>
    </row>
    <row r="306" spans="2:32" ht="13.9" customHeight="1" x14ac:dyDescent="0.25">
      <c r="B306" s="26" t="s">
        <v>311</v>
      </c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  <c r="AA306" s="24"/>
      <c r="AB306" s="24"/>
      <c r="AC306" s="24"/>
      <c r="AD306" s="24"/>
      <c r="AE306" s="24"/>
      <c r="AF306" s="25"/>
    </row>
    <row r="307" spans="2:32" ht="13.9" customHeight="1" x14ac:dyDescent="0.25">
      <c r="B307" s="26" t="s">
        <v>312</v>
      </c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F307" s="25"/>
    </row>
    <row r="308" spans="2:32" ht="13.9" customHeight="1" x14ac:dyDescent="0.25">
      <c r="B308" s="26" t="s">
        <v>313</v>
      </c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  <c r="AA308" s="24"/>
      <c r="AB308" s="24"/>
      <c r="AC308" s="24"/>
      <c r="AD308" s="24"/>
      <c r="AE308" s="24"/>
      <c r="AF308" s="25"/>
    </row>
    <row r="309" spans="2:32" ht="13.9" customHeight="1" x14ac:dyDescent="0.25">
      <c r="B309" s="26" t="s">
        <v>314</v>
      </c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  <c r="AA309" s="24"/>
      <c r="AB309" s="24"/>
      <c r="AC309" s="24"/>
      <c r="AD309" s="24"/>
      <c r="AE309" s="24"/>
      <c r="AF309" s="25"/>
    </row>
    <row r="310" spans="2:32" ht="13.9" customHeight="1" x14ac:dyDescent="0.25">
      <c r="B310" s="26" t="s">
        <v>315</v>
      </c>
      <c r="C310" s="24"/>
      <c r="D310" s="24"/>
      <c r="E310" s="24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  <c r="AA310" s="24"/>
      <c r="AB310" s="24"/>
      <c r="AC310" s="24"/>
      <c r="AD310" s="24"/>
      <c r="AE310" s="24"/>
      <c r="AF310" s="25"/>
    </row>
    <row r="311" spans="2:32" ht="13.9" customHeight="1" x14ac:dyDescent="0.25">
      <c r="B311" s="26" t="s">
        <v>316</v>
      </c>
      <c r="C311" s="24"/>
      <c r="D311" s="24"/>
      <c r="E311" s="24"/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  <c r="AA311" s="24"/>
      <c r="AB311" s="24"/>
      <c r="AC311" s="24"/>
      <c r="AD311" s="24"/>
      <c r="AE311" s="24"/>
      <c r="AF311" s="25"/>
    </row>
    <row r="312" spans="2:32" ht="13.9" customHeight="1" x14ac:dyDescent="0.25">
      <c r="B312" s="23" t="s">
        <v>40</v>
      </c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  <c r="AA312" s="24"/>
      <c r="AB312" s="24"/>
      <c r="AC312" s="24"/>
      <c r="AD312" s="24"/>
      <c r="AE312" s="24"/>
      <c r="AF312" s="25"/>
    </row>
    <row r="313" spans="2:32" ht="13.9" customHeight="1" x14ac:dyDescent="0.25">
      <c r="B313" s="26" t="s">
        <v>317</v>
      </c>
      <c r="C313" s="24"/>
      <c r="D313" s="24"/>
      <c r="E313" s="24"/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  <c r="AA313" s="24"/>
      <c r="AB313" s="24"/>
      <c r="AC313" s="24"/>
      <c r="AD313" s="24"/>
      <c r="AE313" s="24"/>
      <c r="AF313" s="25"/>
    </row>
    <row r="314" spans="2:32" ht="13.9" customHeight="1" x14ac:dyDescent="0.25">
      <c r="B314" s="26" t="s">
        <v>318</v>
      </c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  <c r="AA314" s="24"/>
      <c r="AB314" s="24"/>
      <c r="AC314" s="24"/>
      <c r="AD314" s="24"/>
      <c r="AE314" s="24"/>
      <c r="AF314" s="25"/>
    </row>
    <row r="315" spans="2:32" ht="13.9" customHeight="1" x14ac:dyDescent="0.25">
      <c r="B315" s="26" t="s">
        <v>319</v>
      </c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  <c r="AA315" s="24"/>
      <c r="AB315" s="24"/>
      <c r="AC315" s="24"/>
      <c r="AD315" s="24"/>
      <c r="AE315" s="24"/>
      <c r="AF315" s="25"/>
    </row>
    <row r="316" spans="2:32" ht="13.9" customHeight="1" x14ac:dyDescent="0.25">
      <c r="B316" s="26" t="s">
        <v>320</v>
      </c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  <c r="AF316" s="25"/>
    </row>
    <row r="317" spans="2:32" ht="13.9" customHeight="1" x14ac:dyDescent="0.25">
      <c r="B317" s="26" t="s">
        <v>321</v>
      </c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  <c r="AA317" s="24"/>
      <c r="AB317" s="24"/>
      <c r="AC317" s="24"/>
      <c r="AD317" s="24"/>
      <c r="AE317" s="24"/>
      <c r="AF317" s="25"/>
    </row>
    <row r="318" spans="2:32" ht="13.9" customHeight="1" x14ac:dyDescent="0.25">
      <c r="B318" s="26" t="s">
        <v>59</v>
      </c>
      <c r="C318" s="24"/>
      <c r="D318" s="24"/>
      <c r="E318" s="24"/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  <c r="AA318" s="24"/>
      <c r="AB318" s="24"/>
      <c r="AC318" s="24"/>
      <c r="AD318" s="24"/>
      <c r="AE318" s="24"/>
      <c r="AF318" s="25"/>
    </row>
    <row r="319" spans="2:32" ht="13.9" customHeight="1" x14ac:dyDescent="0.25">
      <c r="B319" s="26" t="s">
        <v>322</v>
      </c>
      <c r="C319" s="24"/>
      <c r="D319" s="24"/>
      <c r="E319" s="24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  <c r="AA319" s="24"/>
      <c r="AB319" s="24"/>
      <c r="AC319" s="24"/>
      <c r="AD319" s="24"/>
      <c r="AE319" s="24"/>
      <c r="AF319" s="25"/>
    </row>
    <row r="320" spans="2:32" ht="13.9" customHeight="1" x14ac:dyDescent="0.25">
      <c r="B320" s="26" t="s">
        <v>323</v>
      </c>
      <c r="C320" s="24"/>
      <c r="D320" s="24"/>
      <c r="E320" s="24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  <c r="AA320" s="24"/>
      <c r="AB320" s="24"/>
      <c r="AC320" s="24"/>
      <c r="AD320" s="24"/>
      <c r="AE320" s="24"/>
      <c r="AF320" s="25"/>
    </row>
    <row r="321" spans="2:32" ht="13.9" customHeight="1" x14ac:dyDescent="0.25">
      <c r="B321" s="26" t="s">
        <v>324</v>
      </c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  <c r="AA321" s="24"/>
      <c r="AB321" s="24"/>
      <c r="AC321" s="24"/>
      <c r="AD321" s="24"/>
      <c r="AE321" s="24"/>
      <c r="AF321" s="25"/>
    </row>
    <row r="322" spans="2:32" ht="13.9" customHeight="1" x14ac:dyDescent="0.25">
      <c r="B322" s="26" t="s">
        <v>325</v>
      </c>
      <c r="C322" s="24"/>
      <c r="D322" s="24"/>
      <c r="E322" s="24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  <c r="AA322" s="24"/>
      <c r="AB322" s="24"/>
      <c r="AC322" s="24"/>
      <c r="AD322" s="24"/>
      <c r="AE322" s="24"/>
      <c r="AF322" s="25"/>
    </row>
    <row r="323" spans="2:32" ht="13.9" customHeight="1" x14ac:dyDescent="0.25">
      <c r="B323" s="26" t="s">
        <v>326</v>
      </c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  <c r="AA323" s="24"/>
      <c r="AB323" s="24"/>
      <c r="AC323" s="24"/>
      <c r="AD323" s="24"/>
      <c r="AE323" s="24"/>
      <c r="AF323" s="25"/>
    </row>
    <row r="324" spans="2:32" ht="13.9" customHeight="1" x14ac:dyDescent="0.25">
      <c r="B324" s="26" t="s">
        <v>327</v>
      </c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  <c r="AA324" s="24"/>
      <c r="AB324" s="24"/>
      <c r="AC324" s="24"/>
      <c r="AD324" s="24"/>
      <c r="AE324" s="24"/>
      <c r="AF324" s="25"/>
    </row>
    <row r="325" spans="2:32" ht="13.9" customHeight="1" x14ac:dyDescent="0.25">
      <c r="B325" s="26" t="s">
        <v>328</v>
      </c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  <c r="AA325" s="24"/>
      <c r="AB325" s="24"/>
      <c r="AC325" s="24"/>
      <c r="AD325" s="24"/>
      <c r="AE325" s="24"/>
      <c r="AF325" s="25"/>
    </row>
    <row r="326" spans="2:32" ht="13.9" customHeight="1" x14ac:dyDescent="0.25">
      <c r="B326" s="26" t="s">
        <v>329</v>
      </c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  <c r="AF326" s="25"/>
    </row>
    <row r="327" spans="2:32" ht="13.9" customHeight="1" x14ac:dyDescent="0.25">
      <c r="B327" s="26" t="s">
        <v>72</v>
      </c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  <c r="AA327" s="24"/>
      <c r="AB327" s="24"/>
      <c r="AC327" s="24"/>
      <c r="AD327" s="24"/>
      <c r="AE327" s="24"/>
      <c r="AF327" s="25"/>
    </row>
    <row r="328" spans="2:32" ht="13.9" customHeight="1" x14ac:dyDescent="0.25">
      <c r="B328" s="26" t="s">
        <v>73</v>
      </c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  <c r="AA328" s="24"/>
      <c r="AB328" s="24"/>
      <c r="AC328" s="24"/>
      <c r="AD328" s="24"/>
      <c r="AE328" s="24"/>
      <c r="AF328" s="25"/>
    </row>
    <row r="329" spans="2:32" ht="13.9" customHeight="1" x14ac:dyDescent="0.25">
      <c r="B329" s="26" t="s">
        <v>74</v>
      </c>
      <c r="C329" s="24"/>
      <c r="D329" s="24"/>
      <c r="E329" s="24"/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  <c r="AA329" s="24"/>
      <c r="AB329" s="24"/>
      <c r="AC329" s="24"/>
      <c r="AD329" s="24"/>
      <c r="AE329" s="24"/>
      <c r="AF329" s="25"/>
    </row>
    <row r="330" spans="2:32" ht="13.9" customHeight="1" x14ac:dyDescent="0.25">
      <c r="B330" s="26" t="s">
        <v>75</v>
      </c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  <c r="AA330" s="24"/>
      <c r="AB330" s="24"/>
      <c r="AC330" s="24"/>
      <c r="AD330" s="24"/>
      <c r="AE330" s="24"/>
      <c r="AF330" s="25"/>
    </row>
    <row r="331" spans="2:32" ht="13.9" customHeight="1" x14ac:dyDescent="0.25">
      <c r="B331" s="26" t="s">
        <v>78</v>
      </c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  <c r="AA331" s="24"/>
      <c r="AB331" s="24"/>
      <c r="AC331" s="24"/>
      <c r="AD331" s="24"/>
      <c r="AE331" s="24"/>
      <c r="AF331" s="25"/>
    </row>
    <row r="332" spans="2:32" ht="13.9" customHeight="1" x14ac:dyDescent="0.25">
      <c r="B332" s="26" t="s">
        <v>330</v>
      </c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  <c r="AA332" s="24"/>
      <c r="AB332" s="24"/>
      <c r="AC332" s="24"/>
      <c r="AD332" s="24"/>
      <c r="AE332" s="24"/>
      <c r="AF332" s="25"/>
    </row>
    <row r="333" spans="2:32" ht="13.9" customHeight="1" x14ac:dyDescent="0.25">
      <c r="B333" s="26" t="s">
        <v>331</v>
      </c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  <c r="AA333" s="24"/>
      <c r="AB333" s="24"/>
      <c r="AC333" s="24"/>
      <c r="AD333" s="24"/>
      <c r="AE333" s="24"/>
      <c r="AF333" s="25"/>
    </row>
    <row r="334" spans="2:32" ht="13.9" customHeight="1" x14ac:dyDescent="0.25">
      <c r="B334" s="26" t="s">
        <v>332</v>
      </c>
      <c r="C334" s="24"/>
      <c r="D334" s="24"/>
      <c r="E334" s="24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  <c r="AA334" s="24"/>
      <c r="AB334" s="24"/>
      <c r="AC334" s="24"/>
      <c r="AD334" s="24"/>
      <c r="AE334" s="24"/>
      <c r="AF334" s="25"/>
    </row>
    <row r="335" spans="2:32" ht="13.9" customHeight="1" x14ac:dyDescent="0.25">
      <c r="B335" s="26" t="s">
        <v>90</v>
      </c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  <c r="AA335" s="24"/>
      <c r="AB335" s="24"/>
      <c r="AC335" s="24"/>
      <c r="AD335" s="24"/>
      <c r="AE335" s="24"/>
      <c r="AF335" s="25"/>
    </row>
    <row r="336" spans="2:32" ht="13.9" customHeight="1" x14ac:dyDescent="0.25">
      <c r="B336" s="26" t="s">
        <v>90</v>
      </c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  <c r="AA336" s="24"/>
      <c r="AB336" s="24"/>
      <c r="AC336" s="24"/>
      <c r="AD336" s="24"/>
      <c r="AE336" s="24"/>
      <c r="AF336" s="25"/>
    </row>
    <row r="337" spans="2:32" ht="13.9" customHeight="1" x14ac:dyDescent="0.25">
      <c r="B337" s="26" t="s">
        <v>91</v>
      </c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  <c r="AA337" s="24"/>
      <c r="AB337" s="24"/>
      <c r="AC337" s="24"/>
      <c r="AD337" s="24"/>
      <c r="AE337" s="24"/>
      <c r="AF337" s="25"/>
    </row>
    <row r="338" spans="2:32" ht="13.9" customHeight="1" x14ac:dyDescent="0.25">
      <c r="B338" s="26" t="s">
        <v>92</v>
      </c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  <c r="AA338" s="24"/>
      <c r="AB338" s="24"/>
      <c r="AC338" s="24"/>
      <c r="AD338" s="24"/>
      <c r="AE338" s="24"/>
      <c r="AF338" s="25"/>
    </row>
    <row r="339" spans="2:32" ht="13.9" customHeight="1" x14ac:dyDescent="0.25">
      <c r="B339" s="26" t="s">
        <v>92</v>
      </c>
      <c r="C339" s="24"/>
      <c r="D339" s="24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  <c r="AA339" s="24"/>
      <c r="AB339" s="24"/>
      <c r="AC339" s="24"/>
      <c r="AD339" s="24"/>
      <c r="AE339" s="24"/>
      <c r="AF339" s="25"/>
    </row>
    <row r="340" spans="2:32" ht="13.9" customHeight="1" x14ac:dyDescent="0.25">
      <c r="B340" s="26" t="s">
        <v>333</v>
      </c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  <c r="AA340" s="24"/>
      <c r="AB340" s="24"/>
      <c r="AC340" s="24"/>
      <c r="AD340" s="24"/>
      <c r="AE340" s="24"/>
      <c r="AF340" s="25"/>
    </row>
    <row r="341" spans="2:32" ht="13.9" customHeight="1" x14ac:dyDescent="0.25">
      <c r="B341" s="26" t="s">
        <v>334</v>
      </c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  <c r="AA341" s="24"/>
      <c r="AB341" s="24"/>
      <c r="AC341" s="24"/>
      <c r="AD341" s="24"/>
      <c r="AE341" s="24"/>
      <c r="AF341" s="25"/>
    </row>
    <row r="342" spans="2:32" ht="13.9" customHeight="1" x14ac:dyDescent="0.25">
      <c r="B342" s="26" t="s">
        <v>93</v>
      </c>
      <c r="C342" s="24"/>
      <c r="D342" s="24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  <c r="AA342" s="24"/>
      <c r="AB342" s="24"/>
      <c r="AC342" s="24"/>
      <c r="AD342" s="24"/>
      <c r="AE342" s="24"/>
      <c r="AF342" s="25"/>
    </row>
    <row r="343" spans="2:32" ht="13.9" customHeight="1" x14ac:dyDescent="0.25">
      <c r="B343" s="26" t="s">
        <v>93</v>
      </c>
      <c r="C343" s="24"/>
      <c r="D343" s="24"/>
      <c r="E343" s="24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4"/>
      <c r="AA343" s="24"/>
      <c r="AB343" s="24"/>
      <c r="AC343" s="24"/>
      <c r="AD343" s="24"/>
      <c r="AE343" s="24"/>
      <c r="AF343" s="25"/>
    </row>
    <row r="344" spans="2:32" ht="13.9" customHeight="1" x14ac:dyDescent="0.25">
      <c r="B344" s="26" t="s">
        <v>335</v>
      </c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  <c r="AA344" s="24"/>
      <c r="AB344" s="24"/>
      <c r="AC344" s="24"/>
      <c r="AD344" s="24"/>
      <c r="AE344" s="24"/>
      <c r="AF344" s="25"/>
    </row>
    <row r="345" spans="2:32" ht="13.9" customHeight="1" x14ac:dyDescent="0.25">
      <c r="B345" s="26" t="s">
        <v>94</v>
      </c>
      <c r="C345" s="24"/>
      <c r="D345" s="24"/>
      <c r="E345" s="24"/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  <c r="AA345" s="24"/>
      <c r="AB345" s="24"/>
      <c r="AC345" s="24"/>
      <c r="AD345" s="24"/>
      <c r="AE345" s="24"/>
      <c r="AF345" s="25"/>
    </row>
    <row r="346" spans="2:32" ht="13.9" customHeight="1" x14ac:dyDescent="0.25">
      <c r="B346" s="26" t="s">
        <v>336</v>
      </c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  <c r="AA346" s="24"/>
      <c r="AB346" s="24"/>
      <c r="AC346" s="24"/>
      <c r="AD346" s="24"/>
      <c r="AE346" s="24"/>
      <c r="AF346" s="25"/>
    </row>
    <row r="347" spans="2:32" ht="13.9" customHeight="1" x14ac:dyDescent="0.25">
      <c r="B347" s="26" t="s">
        <v>337</v>
      </c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  <c r="AA347" s="24"/>
      <c r="AB347" s="24"/>
      <c r="AC347" s="24"/>
      <c r="AD347" s="24"/>
      <c r="AE347" s="24"/>
      <c r="AF347" s="25"/>
    </row>
    <row r="348" spans="2:32" ht="13.9" customHeight="1" x14ac:dyDescent="0.25">
      <c r="B348" s="26" t="s">
        <v>338</v>
      </c>
      <c r="C348" s="24"/>
      <c r="D348" s="24"/>
      <c r="E348" s="24"/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  <c r="AA348" s="24"/>
      <c r="AB348" s="24"/>
      <c r="AC348" s="24"/>
      <c r="AD348" s="24"/>
      <c r="AE348" s="24"/>
      <c r="AF348" s="25"/>
    </row>
    <row r="349" spans="2:32" ht="13.9" customHeight="1" x14ac:dyDescent="0.25">
      <c r="B349" s="26" t="s">
        <v>339</v>
      </c>
      <c r="C349" s="24"/>
      <c r="D349" s="24"/>
      <c r="E349" s="24"/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  <c r="AA349" s="24"/>
      <c r="AB349" s="24"/>
      <c r="AC349" s="24"/>
      <c r="AD349" s="24"/>
      <c r="AE349" s="24"/>
      <c r="AF349" s="25"/>
    </row>
    <row r="350" spans="2:32" ht="13.9" customHeight="1" x14ac:dyDescent="0.25">
      <c r="B350" s="26" t="s">
        <v>339</v>
      </c>
      <c r="C350" s="24"/>
      <c r="D350" s="24"/>
      <c r="E350" s="24"/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  <c r="AA350" s="24"/>
      <c r="AB350" s="24"/>
      <c r="AC350" s="24"/>
      <c r="AD350" s="24"/>
      <c r="AE350" s="24"/>
      <c r="AF350" s="25"/>
    </row>
    <row r="351" spans="2:32" ht="13.9" customHeight="1" x14ac:dyDescent="0.25">
      <c r="B351" s="26" t="s">
        <v>339</v>
      </c>
      <c r="C351" s="24"/>
      <c r="D351" s="24"/>
      <c r="E351" s="24"/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  <c r="AA351" s="24"/>
      <c r="AB351" s="24"/>
      <c r="AC351" s="24"/>
      <c r="AD351" s="24"/>
      <c r="AE351" s="24"/>
      <c r="AF351" s="25"/>
    </row>
    <row r="352" spans="2:32" ht="13.9" customHeight="1" x14ac:dyDescent="0.25">
      <c r="B352" s="26" t="s">
        <v>340</v>
      </c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  <c r="AA352" s="24"/>
      <c r="AB352" s="24"/>
      <c r="AC352" s="24"/>
      <c r="AD352" s="24"/>
      <c r="AE352" s="24"/>
      <c r="AF352" s="25"/>
    </row>
    <row r="353" spans="2:32" ht="13.9" customHeight="1" x14ac:dyDescent="0.25">
      <c r="B353" s="26" t="s">
        <v>341</v>
      </c>
      <c r="C353" s="24"/>
      <c r="D353" s="24"/>
      <c r="E353" s="24"/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  <c r="AA353" s="24"/>
      <c r="AB353" s="24"/>
      <c r="AC353" s="24"/>
      <c r="AD353" s="24"/>
      <c r="AE353" s="24"/>
      <c r="AF353" s="25"/>
    </row>
    <row r="354" spans="2:32" ht="13.9" customHeight="1" x14ac:dyDescent="0.25">
      <c r="B354" s="26" t="s">
        <v>342</v>
      </c>
      <c r="C354" s="24"/>
      <c r="D354" s="24"/>
      <c r="E354" s="24"/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  <c r="AA354" s="24"/>
      <c r="AB354" s="24"/>
      <c r="AC354" s="24"/>
      <c r="AD354" s="24"/>
      <c r="AE354" s="24"/>
      <c r="AF354" s="25"/>
    </row>
    <row r="355" spans="2:32" ht="13.9" customHeight="1" x14ac:dyDescent="0.25">
      <c r="B355" s="26" t="s">
        <v>343</v>
      </c>
      <c r="C355" s="24"/>
      <c r="D355" s="24"/>
      <c r="E355" s="24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  <c r="AA355" s="24"/>
      <c r="AB355" s="24"/>
      <c r="AC355" s="24"/>
      <c r="AD355" s="24"/>
      <c r="AE355" s="24"/>
      <c r="AF355" s="25"/>
    </row>
    <row r="356" spans="2:32" ht="13.9" customHeight="1" x14ac:dyDescent="0.25">
      <c r="B356" s="26" t="s">
        <v>344</v>
      </c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  <c r="AA356" s="24"/>
      <c r="AB356" s="24"/>
      <c r="AC356" s="24"/>
      <c r="AD356" s="24"/>
      <c r="AE356" s="24"/>
      <c r="AF356" s="25"/>
    </row>
    <row r="357" spans="2:32" ht="13.9" customHeight="1" x14ac:dyDescent="0.25">
      <c r="B357" s="26" t="s">
        <v>345</v>
      </c>
      <c r="C357" s="24"/>
      <c r="D357" s="24"/>
      <c r="E357" s="24"/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4"/>
      <c r="AA357" s="24"/>
      <c r="AB357" s="24"/>
      <c r="AC357" s="24"/>
      <c r="AD357" s="24"/>
      <c r="AE357" s="24"/>
      <c r="AF357" s="25"/>
    </row>
    <row r="358" spans="2:32" ht="13.9" customHeight="1" x14ac:dyDescent="0.25">
      <c r="B358" s="26" t="s">
        <v>346</v>
      </c>
      <c r="C358" s="24"/>
      <c r="D358" s="24"/>
      <c r="E358" s="24"/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  <c r="AA358" s="24"/>
      <c r="AB358" s="24"/>
      <c r="AC358" s="24"/>
      <c r="AD358" s="24"/>
      <c r="AE358" s="24"/>
      <c r="AF358" s="25"/>
    </row>
    <row r="359" spans="2:32" ht="13.9" customHeight="1" x14ac:dyDescent="0.25">
      <c r="B359" s="26" t="s">
        <v>157</v>
      </c>
      <c r="C359" s="24"/>
      <c r="D359" s="24"/>
      <c r="E359" s="24"/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4"/>
      <c r="AA359" s="24"/>
      <c r="AB359" s="24"/>
      <c r="AC359" s="24"/>
      <c r="AD359" s="24"/>
      <c r="AE359" s="24"/>
      <c r="AF359" s="25"/>
    </row>
    <row r="360" spans="2:32" ht="13.9" customHeight="1" x14ac:dyDescent="0.25">
      <c r="B360" s="26" t="s">
        <v>347</v>
      </c>
      <c r="C360" s="24"/>
      <c r="D360" s="24"/>
      <c r="E360" s="24"/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  <c r="AA360" s="24"/>
      <c r="AB360" s="24"/>
      <c r="AC360" s="24"/>
      <c r="AD360" s="24"/>
      <c r="AE360" s="24"/>
      <c r="AF360" s="25"/>
    </row>
    <row r="361" spans="2:32" ht="13.9" customHeight="1" x14ac:dyDescent="0.25">
      <c r="B361" s="26" t="s">
        <v>348</v>
      </c>
      <c r="C361" s="24"/>
      <c r="D361" s="24"/>
      <c r="E361" s="24"/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  <c r="AA361" s="24"/>
      <c r="AB361" s="24"/>
      <c r="AC361" s="24"/>
      <c r="AD361" s="24"/>
      <c r="AE361" s="24"/>
      <c r="AF361" s="25"/>
    </row>
    <row r="362" spans="2:32" ht="13.9" customHeight="1" x14ac:dyDescent="0.25">
      <c r="B362" s="26" t="s">
        <v>349</v>
      </c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  <c r="AA362" s="24"/>
      <c r="AB362" s="24"/>
      <c r="AC362" s="24"/>
      <c r="AD362" s="24"/>
      <c r="AE362" s="24"/>
      <c r="AF362" s="25"/>
    </row>
    <row r="363" spans="2:32" ht="13.9" customHeight="1" x14ac:dyDescent="0.25">
      <c r="B363" s="26" t="s">
        <v>350</v>
      </c>
      <c r="C363" s="24"/>
      <c r="D363" s="24"/>
      <c r="E363" s="24"/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  <c r="AA363" s="24"/>
      <c r="AB363" s="24"/>
      <c r="AC363" s="24"/>
      <c r="AD363" s="24"/>
      <c r="AE363" s="24"/>
      <c r="AF363" s="25"/>
    </row>
    <row r="364" spans="2:32" ht="13.9" customHeight="1" x14ac:dyDescent="0.25">
      <c r="B364" s="26" t="s">
        <v>351</v>
      </c>
      <c r="C364" s="24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  <c r="AA364" s="24"/>
      <c r="AB364" s="24"/>
      <c r="AC364" s="24"/>
      <c r="AD364" s="24"/>
      <c r="AE364" s="24"/>
      <c r="AF364" s="25"/>
    </row>
    <row r="365" spans="2:32" ht="13.9" customHeight="1" x14ac:dyDescent="0.25">
      <c r="B365" s="26" t="s">
        <v>352</v>
      </c>
      <c r="C365" s="24"/>
      <c r="D365" s="24"/>
      <c r="E365" s="24"/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  <c r="AA365" s="24"/>
      <c r="AB365" s="24"/>
      <c r="AC365" s="24"/>
      <c r="AD365" s="24"/>
      <c r="AE365" s="24"/>
      <c r="AF365" s="25"/>
    </row>
    <row r="366" spans="2:32" ht="13.9" customHeight="1" x14ac:dyDescent="0.25">
      <c r="B366" s="26" t="s">
        <v>353</v>
      </c>
      <c r="C366" s="24"/>
      <c r="D366" s="24"/>
      <c r="E366" s="24"/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4"/>
      <c r="AA366" s="24"/>
      <c r="AB366" s="24"/>
      <c r="AC366" s="24"/>
      <c r="AD366" s="24"/>
      <c r="AE366" s="24"/>
      <c r="AF366" s="25"/>
    </row>
    <row r="367" spans="2:32" ht="13.9" customHeight="1" x14ac:dyDescent="0.25">
      <c r="B367" s="26" t="s">
        <v>354</v>
      </c>
      <c r="C367" s="24"/>
      <c r="D367" s="24"/>
      <c r="E367" s="24"/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4"/>
      <c r="AA367" s="24"/>
      <c r="AB367" s="24"/>
      <c r="AC367" s="24"/>
      <c r="AD367" s="24"/>
      <c r="AE367" s="24"/>
      <c r="AF367" s="25"/>
    </row>
    <row r="368" spans="2:32" ht="13.9" customHeight="1" x14ac:dyDescent="0.25">
      <c r="B368" s="26" t="s">
        <v>355</v>
      </c>
      <c r="C368" s="24"/>
      <c r="D368" s="24"/>
      <c r="E368" s="24"/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4"/>
      <c r="AA368" s="24"/>
      <c r="AB368" s="24"/>
      <c r="AC368" s="24"/>
      <c r="AD368" s="24"/>
      <c r="AE368" s="24"/>
      <c r="AF368" s="25"/>
    </row>
    <row r="369" spans="2:32" ht="13.9" customHeight="1" x14ac:dyDescent="0.25">
      <c r="B369" s="26" t="s">
        <v>356</v>
      </c>
      <c r="C369" s="24"/>
      <c r="D369" s="24"/>
      <c r="E369" s="24"/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  <c r="Z369" s="24"/>
      <c r="AA369" s="24"/>
      <c r="AB369" s="24"/>
      <c r="AC369" s="24"/>
      <c r="AD369" s="24"/>
      <c r="AE369" s="24"/>
      <c r="AF369" s="25"/>
    </row>
    <row r="370" spans="2:32" ht="13.9" customHeight="1" x14ac:dyDescent="0.25">
      <c r="B370" s="26" t="s">
        <v>357</v>
      </c>
      <c r="C370" s="24"/>
      <c r="D370" s="24"/>
      <c r="E370" s="24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4"/>
      <c r="AA370" s="24"/>
      <c r="AB370" s="24"/>
      <c r="AC370" s="24"/>
      <c r="AD370" s="24"/>
      <c r="AE370" s="24"/>
      <c r="AF370" s="25"/>
    </row>
    <row r="371" spans="2:32" ht="13.9" customHeight="1" x14ac:dyDescent="0.25">
      <c r="B371" s="26" t="s">
        <v>358</v>
      </c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4"/>
      <c r="AA371" s="24"/>
      <c r="AB371" s="24"/>
      <c r="AC371" s="24"/>
      <c r="AD371" s="24"/>
      <c r="AE371" s="24"/>
      <c r="AF371" s="25"/>
    </row>
    <row r="372" spans="2:32" ht="13.9" customHeight="1" x14ac:dyDescent="0.25">
      <c r="B372" s="26" t="s">
        <v>178</v>
      </c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4"/>
      <c r="AA372" s="24"/>
      <c r="AB372" s="24"/>
      <c r="AC372" s="24"/>
      <c r="AD372" s="24"/>
      <c r="AE372" s="24"/>
      <c r="AF372" s="25"/>
    </row>
    <row r="373" spans="2:32" ht="13.9" customHeight="1" x14ac:dyDescent="0.25">
      <c r="B373" s="26" t="s">
        <v>359</v>
      </c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  <c r="AA373" s="24"/>
      <c r="AB373" s="24"/>
      <c r="AC373" s="24"/>
      <c r="AD373" s="24"/>
      <c r="AE373" s="24"/>
      <c r="AF373" s="25"/>
    </row>
    <row r="374" spans="2:32" ht="13.9" customHeight="1" x14ac:dyDescent="0.25">
      <c r="B374" s="26" t="s">
        <v>360</v>
      </c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4"/>
      <c r="AA374" s="24"/>
      <c r="AB374" s="24"/>
      <c r="AC374" s="24"/>
      <c r="AD374" s="24"/>
      <c r="AE374" s="24"/>
      <c r="AF374" s="25"/>
    </row>
    <row r="375" spans="2:32" ht="13.9" customHeight="1" x14ac:dyDescent="0.25">
      <c r="B375" s="26" t="s">
        <v>181</v>
      </c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4"/>
      <c r="AA375" s="24"/>
      <c r="AB375" s="24"/>
      <c r="AC375" s="24"/>
      <c r="AD375" s="24"/>
      <c r="AE375" s="24"/>
      <c r="AF375" s="25"/>
    </row>
    <row r="376" spans="2:32" ht="13.9" customHeight="1" x14ac:dyDescent="0.25">
      <c r="B376" s="26" t="s">
        <v>361</v>
      </c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  <c r="AA376" s="24"/>
      <c r="AB376" s="24"/>
      <c r="AC376" s="24"/>
      <c r="AD376" s="24"/>
      <c r="AE376" s="24"/>
      <c r="AF376" s="25"/>
    </row>
    <row r="377" spans="2:32" ht="13.9" customHeight="1" x14ac:dyDescent="0.25">
      <c r="B377" s="26" t="s">
        <v>362</v>
      </c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4"/>
      <c r="AA377" s="24"/>
      <c r="AB377" s="24"/>
      <c r="AC377" s="24"/>
      <c r="AD377" s="24"/>
      <c r="AE377" s="24"/>
      <c r="AF377" s="25"/>
    </row>
    <row r="378" spans="2:32" ht="13.9" customHeight="1" x14ac:dyDescent="0.25">
      <c r="B378" s="26" t="s">
        <v>363</v>
      </c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4"/>
      <c r="AA378" s="24"/>
      <c r="AB378" s="24"/>
      <c r="AC378" s="24"/>
      <c r="AD378" s="24"/>
      <c r="AE378" s="24"/>
      <c r="AF378" s="25"/>
    </row>
    <row r="379" spans="2:32" ht="13.9" customHeight="1" x14ac:dyDescent="0.25">
      <c r="B379" s="26" t="s">
        <v>198</v>
      </c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  <c r="AA379" s="24"/>
      <c r="AB379" s="24"/>
      <c r="AC379" s="24"/>
      <c r="AD379" s="24"/>
      <c r="AE379" s="24"/>
      <c r="AF379" s="25"/>
    </row>
    <row r="380" spans="2:32" ht="13.9" customHeight="1" x14ac:dyDescent="0.25">
      <c r="B380" s="26" t="s">
        <v>199</v>
      </c>
      <c r="C380" s="24"/>
      <c r="D380" s="24"/>
      <c r="E380" s="24"/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  <c r="AA380" s="24"/>
      <c r="AB380" s="24"/>
      <c r="AC380" s="24"/>
      <c r="AD380" s="24"/>
      <c r="AE380" s="24"/>
      <c r="AF380" s="25"/>
    </row>
    <row r="381" spans="2:32" ht="13.9" customHeight="1" x14ac:dyDescent="0.25">
      <c r="B381" s="26" t="s">
        <v>200</v>
      </c>
      <c r="C381" s="24"/>
      <c r="D381" s="24"/>
      <c r="E381" s="24"/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4"/>
      <c r="AA381" s="24"/>
      <c r="AB381" s="24"/>
      <c r="AC381" s="24"/>
      <c r="AD381" s="24"/>
      <c r="AE381" s="24"/>
      <c r="AF381" s="25"/>
    </row>
    <row r="382" spans="2:32" ht="13.9" customHeight="1" x14ac:dyDescent="0.25">
      <c r="B382" s="26" t="s">
        <v>364</v>
      </c>
      <c r="C382" s="24"/>
      <c r="D382" s="24"/>
      <c r="E382" s="24"/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  <c r="AA382" s="24"/>
      <c r="AB382" s="24"/>
      <c r="AC382" s="24"/>
      <c r="AD382" s="24"/>
      <c r="AE382" s="24"/>
      <c r="AF382" s="25"/>
    </row>
    <row r="383" spans="2:32" ht="13.9" customHeight="1" x14ac:dyDescent="0.25">
      <c r="B383" s="26" t="s">
        <v>365</v>
      </c>
      <c r="C383" s="24"/>
      <c r="D383" s="24"/>
      <c r="E383" s="24"/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4"/>
      <c r="AA383" s="24"/>
      <c r="AB383" s="24"/>
      <c r="AC383" s="24"/>
      <c r="AD383" s="24"/>
      <c r="AE383" s="24"/>
      <c r="AF383" s="25"/>
    </row>
    <row r="384" spans="2:32" ht="13.9" customHeight="1" x14ac:dyDescent="0.25">
      <c r="B384" s="26" t="s">
        <v>204</v>
      </c>
      <c r="C384" s="24"/>
      <c r="D384" s="24"/>
      <c r="E384" s="24"/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  <c r="AA384" s="24"/>
      <c r="AB384" s="24"/>
      <c r="AC384" s="24"/>
      <c r="AD384" s="24"/>
      <c r="AE384" s="24"/>
      <c r="AF384" s="25"/>
    </row>
    <row r="385" spans="2:32" ht="13.9" customHeight="1" x14ac:dyDescent="0.25">
      <c r="B385" s="26" t="s">
        <v>366</v>
      </c>
      <c r="C385" s="24"/>
      <c r="D385" s="24"/>
      <c r="E385" s="24"/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  <c r="AA385" s="24"/>
      <c r="AB385" s="24"/>
      <c r="AC385" s="24"/>
      <c r="AD385" s="24"/>
      <c r="AE385" s="24"/>
      <c r="AF385" s="25"/>
    </row>
    <row r="386" spans="2:32" ht="13.9" customHeight="1" x14ac:dyDescent="0.25">
      <c r="B386" s="26" t="s">
        <v>367</v>
      </c>
      <c r="C386" s="24"/>
      <c r="D386" s="24"/>
      <c r="E386" s="24"/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  <c r="AA386" s="24"/>
      <c r="AB386" s="24"/>
      <c r="AC386" s="24"/>
      <c r="AD386" s="24"/>
      <c r="AE386" s="24"/>
      <c r="AF386" s="25"/>
    </row>
    <row r="387" spans="2:32" ht="13.9" customHeight="1" x14ac:dyDescent="0.25">
      <c r="B387" s="26" t="s">
        <v>205</v>
      </c>
      <c r="C387" s="24"/>
      <c r="D387" s="24"/>
      <c r="E387" s="24"/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  <c r="AA387" s="24"/>
      <c r="AB387" s="24"/>
      <c r="AC387" s="24"/>
      <c r="AD387" s="24"/>
      <c r="AE387" s="24"/>
      <c r="AF387" s="25"/>
    </row>
    <row r="388" spans="2:32" ht="13.9" customHeight="1" x14ac:dyDescent="0.25">
      <c r="B388" s="26" t="s">
        <v>368</v>
      </c>
      <c r="C388" s="24"/>
      <c r="D388" s="24"/>
      <c r="E388" s="24"/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  <c r="AA388" s="24"/>
      <c r="AB388" s="24"/>
      <c r="AC388" s="24"/>
      <c r="AD388" s="24"/>
      <c r="AE388" s="24"/>
      <c r="AF388" s="25"/>
    </row>
    <row r="389" spans="2:32" ht="13.9" customHeight="1" x14ac:dyDescent="0.25">
      <c r="B389" s="26" t="s">
        <v>210</v>
      </c>
      <c r="C389" s="24"/>
      <c r="D389" s="24"/>
      <c r="E389" s="24"/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  <c r="AA389" s="24"/>
      <c r="AB389" s="24"/>
      <c r="AC389" s="24"/>
      <c r="AD389" s="24"/>
      <c r="AE389" s="24"/>
      <c r="AF389" s="25"/>
    </row>
    <row r="390" spans="2:32" ht="13.9" customHeight="1" x14ac:dyDescent="0.25">
      <c r="B390" s="26" t="s">
        <v>211</v>
      </c>
      <c r="C390" s="24"/>
      <c r="D390" s="24"/>
      <c r="E390" s="24"/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  <c r="AA390" s="24"/>
      <c r="AB390" s="24"/>
      <c r="AC390" s="24"/>
      <c r="AD390" s="24"/>
      <c r="AE390" s="24"/>
      <c r="AF390" s="25"/>
    </row>
    <row r="391" spans="2:32" ht="13.9" customHeight="1" x14ac:dyDescent="0.25">
      <c r="B391" s="26" t="s">
        <v>212</v>
      </c>
      <c r="C391" s="24"/>
      <c r="D391" s="24"/>
      <c r="E391" s="24"/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  <c r="AA391" s="24"/>
      <c r="AB391" s="24"/>
      <c r="AC391" s="24"/>
      <c r="AD391" s="24"/>
      <c r="AE391" s="24"/>
      <c r="AF391" s="25"/>
    </row>
    <row r="392" spans="2:32" ht="13.9" customHeight="1" x14ac:dyDescent="0.25">
      <c r="B392" s="26" t="s">
        <v>213</v>
      </c>
      <c r="C392" s="24"/>
      <c r="D392" s="24"/>
      <c r="E392" s="24"/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  <c r="AA392" s="24"/>
      <c r="AB392" s="24"/>
      <c r="AC392" s="24"/>
      <c r="AD392" s="24"/>
      <c r="AE392" s="24"/>
      <c r="AF392" s="25"/>
    </row>
    <row r="393" spans="2:32" ht="13.9" customHeight="1" x14ac:dyDescent="0.25">
      <c r="B393" s="26" t="s">
        <v>369</v>
      </c>
      <c r="C393" s="24"/>
      <c r="D393" s="24"/>
      <c r="E393" s="24"/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  <c r="AA393" s="24"/>
      <c r="AB393" s="24"/>
      <c r="AC393" s="24"/>
      <c r="AD393" s="24"/>
      <c r="AE393" s="24"/>
      <c r="AF393" s="25"/>
    </row>
    <row r="394" spans="2:32" ht="13.9" customHeight="1" x14ac:dyDescent="0.25">
      <c r="B394" s="26" t="s">
        <v>217</v>
      </c>
      <c r="C394" s="24"/>
      <c r="D394" s="24"/>
      <c r="E394" s="24"/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  <c r="AA394" s="24"/>
      <c r="AB394" s="24"/>
      <c r="AC394" s="24"/>
      <c r="AD394" s="24"/>
      <c r="AE394" s="24"/>
      <c r="AF394" s="25"/>
    </row>
    <row r="395" spans="2:32" ht="13.9" customHeight="1" x14ac:dyDescent="0.25">
      <c r="B395" s="26" t="s">
        <v>218</v>
      </c>
      <c r="C395" s="24"/>
      <c r="D395" s="24"/>
      <c r="E395" s="24"/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  <c r="AA395" s="24"/>
      <c r="AB395" s="24"/>
      <c r="AC395" s="24"/>
      <c r="AD395" s="24"/>
      <c r="AE395" s="24"/>
      <c r="AF395" s="25"/>
    </row>
    <row r="396" spans="2:32" ht="13.9" customHeight="1" x14ac:dyDescent="0.25">
      <c r="B396" s="26" t="s">
        <v>370</v>
      </c>
      <c r="C396" s="24"/>
      <c r="D396" s="24"/>
      <c r="E396" s="24"/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  <c r="AA396" s="24"/>
      <c r="AB396" s="24"/>
      <c r="AC396" s="24"/>
      <c r="AD396" s="24"/>
      <c r="AE396" s="24"/>
      <c r="AF396" s="25"/>
    </row>
    <row r="397" spans="2:32" ht="13.9" customHeight="1" x14ac:dyDescent="0.25">
      <c r="B397" s="26" t="s">
        <v>371</v>
      </c>
      <c r="C397" s="24"/>
      <c r="D397" s="24"/>
      <c r="E397" s="24"/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  <c r="AA397" s="24"/>
      <c r="AB397" s="24"/>
      <c r="AC397" s="24"/>
      <c r="AD397" s="24"/>
      <c r="AE397" s="24"/>
      <c r="AF397" s="25"/>
    </row>
    <row r="398" spans="2:32" ht="13.9" customHeight="1" x14ac:dyDescent="0.25">
      <c r="B398" s="26" t="s">
        <v>372</v>
      </c>
      <c r="C398" s="24"/>
      <c r="D398" s="24"/>
      <c r="E398" s="24"/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  <c r="AA398" s="24"/>
      <c r="AB398" s="24"/>
      <c r="AC398" s="24"/>
      <c r="AD398" s="24"/>
      <c r="AE398" s="24"/>
      <c r="AF398" s="25"/>
    </row>
    <row r="399" spans="2:32" ht="13.9" customHeight="1" x14ac:dyDescent="0.25">
      <c r="B399" s="26" t="s">
        <v>229</v>
      </c>
      <c r="C399" s="24"/>
      <c r="D399" s="24"/>
      <c r="E399" s="24"/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  <c r="AA399" s="24"/>
      <c r="AB399" s="24"/>
      <c r="AC399" s="24"/>
      <c r="AD399" s="24"/>
      <c r="AE399" s="24"/>
      <c r="AF399" s="25"/>
    </row>
    <row r="400" spans="2:32" ht="13.9" customHeight="1" x14ac:dyDescent="0.25">
      <c r="B400" s="26" t="s">
        <v>373</v>
      </c>
      <c r="C400" s="24"/>
      <c r="D400" s="24"/>
      <c r="E400" s="24"/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  <c r="AA400" s="24"/>
      <c r="AB400" s="24"/>
      <c r="AC400" s="24"/>
      <c r="AD400" s="24"/>
      <c r="AE400" s="24"/>
      <c r="AF400" s="25"/>
    </row>
    <row r="401" spans="2:32" ht="13.9" customHeight="1" x14ac:dyDescent="0.25">
      <c r="B401" s="26" t="s">
        <v>374</v>
      </c>
      <c r="C401" s="24"/>
      <c r="D401" s="24"/>
      <c r="E401" s="24"/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  <c r="AA401" s="24"/>
      <c r="AB401" s="24"/>
      <c r="AC401" s="24"/>
      <c r="AD401" s="24"/>
      <c r="AE401" s="24"/>
      <c r="AF401" s="25"/>
    </row>
    <row r="402" spans="2:32" ht="13.9" customHeight="1" x14ac:dyDescent="0.25">
      <c r="B402" s="26" t="s">
        <v>375</v>
      </c>
      <c r="C402" s="24"/>
      <c r="D402" s="24"/>
      <c r="E402" s="24"/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  <c r="AA402" s="24"/>
      <c r="AB402" s="24"/>
      <c r="AC402" s="24"/>
      <c r="AD402" s="24"/>
      <c r="AE402" s="24"/>
      <c r="AF402" s="25"/>
    </row>
    <row r="403" spans="2:32" ht="13.9" customHeight="1" x14ac:dyDescent="0.25">
      <c r="B403" s="26" t="s">
        <v>376</v>
      </c>
      <c r="C403" s="24"/>
      <c r="D403" s="24"/>
      <c r="E403" s="24"/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  <c r="AA403" s="24"/>
      <c r="AB403" s="24"/>
      <c r="AC403" s="24"/>
      <c r="AD403" s="24"/>
      <c r="AE403" s="24"/>
      <c r="AF403" s="25"/>
    </row>
    <row r="404" spans="2:32" ht="13.9" customHeight="1" x14ac:dyDescent="0.25">
      <c r="B404" s="26" t="s">
        <v>377</v>
      </c>
      <c r="C404" s="24"/>
      <c r="D404" s="24"/>
      <c r="E404" s="24"/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  <c r="AA404" s="24"/>
      <c r="AB404" s="24"/>
      <c r="AC404" s="24"/>
      <c r="AD404" s="24"/>
      <c r="AE404" s="24"/>
      <c r="AF404" s="25"/>
    </row>
    <row r="405" spans="2:32" ht="13.9" customHeight="1" x14ac:dyDescent="0.25">
      <c r="B405" s="26" t="s">
        <v>378</v>
      </c>
      <c r="C405" s="24"/>
      <c r="D405" s="24"/>
      <c r="E405" s="24"/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  <c r="AA405" s="24"/>
      <c r="AB405" s="24"/>
      <c r="AC405" s="24"/>
      <c r="AD405" s="24"/>
      <c r="AE405" s="24"/>
      <c r="AF405" s="25"/>
    </row>
    <row r="406" spans="2:32" ht="13.9" customHeight="1" x14ac:dyDescent="0.25">
      <c r="B406" s="26" t="s">
        <v>379</v>
      </c>
      <c r="C406" s="24"/>
      <c r="D406" s="24"/>
      <c r="E406" s="24"/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  <c r="AA406" s="24"/>
      <c r="AB406" s="24"/>
      <c r="AC406" s="24"/>
      <c r="AD406" s="24"/>
      <c r="AE406" s="24"/>
      <c r="AF406" s="25"/>
    </row>
    <row r="407" spans="2:32" ht="13.9" customHeight="1" x14ac:dyDescent="0.25">
      <c r="B407" s="26" t="s">
        <v>380</v>
      </c>
      <c r="C407" s="24"/>
      <c r="D407" s="24"/>
      <c r="E407" s="24"/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  <c r="AA407" s="24"/>
      <c r="AB407" s="24"/>
      <c r="AC407" s="24"/>
      <c r="AD407" s="24"/>
      <c r="AE407" s="24"/>
      <c r="AF407" s="25"/>
    </row>
    <row r="408" spans="2:32" ht="13.9" customHeight="1" x14ac:dyDescent="0.25">
      <c r="B408" s="26" t="s">
        <v>381</v>
      </c>
      <c r="C408" s="24"/>
      <c r="D408" s="24"/>
      <c r="E408" s="24"/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  <c r="AA408" s="24"/>
      <c r="AB408" s="24"/>
      <c r="AC408" s="24"/>
      <c r="AD408" s="24"/>
      <c r="AE408" s="24"/>
      <c r="AF408" s="25"/>
    </row>
    <row r="409" spans="2:32" ht="13.9" customHeight="1" x14ac:dyDescent="0.25">
      <c r="B409" s="26" t="s">
        <v>382</v>
      </c>
      <c r="C409" s="24"/>
      <c r="D409" s="24"/>
      <c r="E409" s="24"/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4"/>
      <c r="AA409" s="24"/>
      <c r="AB409" s="24"/>
      <c r="AC409" s="24"/>
      <c r="AD409" s="24"/>
      <c r="AE409" s="24"/>
      <c r="AF409" s="25"/>
    </row>
    <row r="410" spans="2:32" ht="13.9" customHeight="1" x14ac:dyDescent="0.25">
      <c r="B410" s="26" t="s">
        <v>383</v>
      </c>
      <c r="C410" s="24"/>
      <c r="D410" s="24"/>
      <c r="E410" s="24"/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4"/>
      <c r="AA410" s="24"/>
      <c r="AB410" s="24"/>
      <c r="AC410" s="24"/>
      <c r="AD410" s="24"/>
      <c r="AE410" s="24"/>
      <c r="AF410" s="25"/>
    </row>
    <row r="411" spans="2:32" ht="13.9" customHeight="1" x14ac:dyDescent="0.25">
      <c r="B411" s="26" t="s">
        <v>384</v>
      </c>
      <c r="C411" s="24"/>
      <c r="D411" s="24"/>
      <c r="E411" s="24"/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4"/>
      <c r="AA411" s="24"/>
      <c r="AB411" s="24"/>
      <c r="AC411" s="24"/>
      <c r="AD411" s="24"/>
      <c r="AE411" s="24"/>
      <c r="AF411" s="25"/>
    </row>
    <row r="412" spans="2:32" ht="13.9" customHeight="1" x14ac:dyDescent="0.25">
      <c r="B412" s="26" t="s">
        <v>385</v>
      </c>
      <c r="C412" s="24"/>
      <c r="D412" s="24"/>
      <c r="E412" s="24"/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4"/>
      <c r="AA412" s="24"/>
      <c r="AB412" s="24"/>
      <c r="AC412" s="24"/>
      <c r="AD412" s="24"/>
      <c r="AE412" s="24"/>
      <c r="AF412" s="25"/>
    </row>
    <row r="413" spans="2:32" ht="13.9" customHeight="1" x14ac:dyDescent="0.25">
      <c r="B413" s="26" t="s">
        <v>386</v>
      </c>
      <c r="C413" s="24"/>
      <c r="D413" s="24"/>
      <c r="E413" s="24"/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  <c r="AA413" s="24"/>
      <c r="AB413" s="24"/>
      <c r="AC413" s="24"/>
      <c r="AD413" s="24"/>
      <c r="AE413" s="24"/>
      <c r="AF413" s="25"/>
    </row>
    <row r="414" spans="2:32" ht="13.9" customHeight="1" x14ac:dyDescent="0.25">
      <c r="B414" s="26" t="s">
        <v>247</v>
      </c>
      <c r="C414" s="24"/>
      <c r="D414" s="24"/>
      <c r="E414" s="24"/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  <c r="AA414" s="24"/>
      <c r="AB414" s="24"/>
      <c r="AC414" s="24"/>
      <c r="AD414" s="24"/>
      <c r="AE414" s="24"/>
      <c r="AF414" s="25"/>
    </row>
    <row r="415" spans="2:32" ht="13.9" customHeight="1" x14ac:dyDescent="0.25">
      <c r="B415" s="26" t="s">
        <v>387</v>
      </c>
      <c r="C415" s="24"/>
      <c r="D415" s="24"/>
      <c r="E415" s="24"/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4"/>
      <c r="AA415" s="24"/>
      <c r="AB415" s="24"/>
      <c r="AC415" s="24"/>
      <c r="AD415" s="24"/>
      <c r="AE415" s="24"/>
      <c r="AF415" s="25"/>
    </row>
    <row r="416" spans="2:32" ht="13.9" customHeight="1" x14ac:dyDescent="0.25">
      <c r="B416" s="26" t="s">
        <v>388</v>
      </c>
      <c r="C416" s="24"/>
      <c r="D416" s="24"/>
      <c r="E416" s="24"/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  <c r="AA416" s="24"/>
      <c r="AB416" s="24"/>
      <c r="AC416" s="24"/>
      <c r="AD416" s="24"/>
      <c r="AE416" s="24"/>
      <c r="AF416" s="25"/>
    </row>
    <row r="417" spans="2:32" ht="13.9" customHeight="1" x14ac:dyDescent="0.25">
      <c r="B417" s="26" t="s">
        <v>389</v>
      </c>
      <c r="C417" s="24"/>
      <c r="D417" s="24"/>
      <c r="E417" s="24"/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  <c r="AA417" s="24"/>
      <c r="AB417" s="24"/>
      <c r="AC417" s="24"/>
      <c r="AD417" s="24"/>
      <c r="AE417" s="24"/>
      <c r="AF417" s="25"/>
    </row>
    <row r="418" spans="2:32" ht="13.9" customHeight="1" x14ac:dyDescent="0.25">
      <c r="B418" s="26" t="s">
        <v>249</v>
      </c>
      <c r="C418" s="24"/>
      <c r="D418" s="24"/>
      <c r="E418" s="24"/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  <c r="AA418" s="24"/>
      <c r="AB418" s="24"/>
      <c r="AC418" s="24"/>
      <c r="AD418" s="24"/>
      <c r="AE418" s="24"/>
      <c r="AF418" s="25"/>
    </row>
    <row r="419" spans="2:32" ht="13.9" customHeight="1" x14ac:dyDescent="0.25">
      <c r="B419" s="26" t="s">
        <v>390</v>
      </c>
      <c r="C419" s="24"/>
      <c r="D419" s="24"/>
      <c r="E419" s="24"/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  <c r="AA419" s="24"/>
      <c r="AB419" s="24"/>
      <c r="AC419" s="24"/>
      <c r="AD419" s="24"/>
      <c r="AE419" s="24"/>
      <c r="AF419" s="25"/>
    </row>
    <row r="420" spans="2:32" ht="13.9" customHeight="1" x14ac:dyDescent="0.25">
      <c r="B420" s="26" t="s">
        <v>391</v>
      </c>
      <c r="C420" s="24"/>
      <c r="D420" s="24"/>
      <c r="E420" s="24"/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  <c r="AA420" s="24"/>
      <c r="AB420" s="24"/>
      <c r="AC420" s="24"/>
      <c r="AD420" s="24"/>
      <c r="AE420" s="24"/>
      <c r="AF420" s="25"/>
    </row>
    <row r="421" spans="2:32" ht="13.9" customHeight="1" x14ac:dyDescent="0.25">
      <c r="B421" s="26" t="s">
        <v>392</v>
      </c>
      <c r="C421" s="24"/>
      <c r="D421" s="24"/>
      <c r="E421" s="24"/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  <c r="AA421" s="24"/>
      <c r="AB421" s="24"/>
      <c r="AC421" s="24"/>
      <c r="AD421" s="24"/>
      <c r="AE421" s="24"/>
      <c r="AF421" s="25"/>
    </row>
    <row r="422" spans="2:32" ht="13.9" customHeight="1" x14ac:dyDescent="0.25">
      <c r="B422" s="26" t="s">
        <v>393</v>
      </c>
      <c r="C422" s="24"/>
      <c r="D422" s="24"/>
      <c r="E422" s="24"/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  <c r="AA422" s="24"/>
      <c r="AB422" s="24"/>
      <c r="AC422" s="24"/>
      <c r="AD422" s="24"/>
      <c r="AE422" s="24"/>
      <c r="AF422" s="25"/>
    </row>
    <row r="423" spans="2:32" ht="13.9" customHeight="1" x14ac:dyDescent="0.25">
      <c r="B423" s="26" t="s">
        <v>394</v>
      </c>
      <c r="C423" s="24"/>
      <c r="D423" s="24"/>
      <c r="E423" s="24"/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  <c r="AA423" s="24"/>
      <c r="AB423" s="24"/>
      <c r="AC423" s="24"/>
      <c r="AD423" s="24"/>
      <c r="AE423" s="24"/>
      <c r="AF423" s="25"/>
    </row>
    <row r="424" spans="2:32" ht="13.9" customHeight="1" x14ac:dyDescent="0.25">
      <c r="B424" s="26" t="s">
        <v>395</v>
      </c>
      <c r="C424" s="24"/>
      <c r="D424" s="24"/>
      <c r="E424" s="24"/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  <c r="AA424" s="24"/>
      <c r="AB424" s="24"/>
      <c r="AC424" s="24"/>
      <c r="AD424" s="24"/>
      <c r="AE424" s="24"/>
      <c r="AF424" s="25"/>
    </row>
    <row r="425" spans="2:32" ht="13.9" customHeight="1" x14ac:dyDescent="0.25">
      <c r="B425" s="26" t="s">
        <v>396</v>
      </c>
      <c r="C425" s="24"/>
      <c r="D425" s="24"/>
      <c r="E425" s="24"/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  <c r="AA425" s="24"/>
      <c r="AB425" s="24"/>
      <c r="AC425" s="24"/>
      <c r="AD425" s="24"/>
      <c r="AE425" s="24"/>
      <c r="AF425" s="25"/>
    </row>
    <row r="426" spans="2:32" ht="13.9" customHeight="1" x14ac:dyDescent="0.25">
      <c r="B426" s="26" t="s">
        <v>397</v>
      </c>
      <c r="C426" s="24"/>
      <c r="D426" s="24"/>
      <c r="E426" s="24"/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  <c r="AA426" s="24"/>
      <c r="AB426" s="24"/>
      <c r="AC426" s="24"/>
      <c r="AD426" s="24"/>
      <c r="AE426" s="24"/>
      <c r="AF426" s="25"/>
    </row>
    <row r="427" spans="2:32" ht="13.9" customHeight="1" x14ac:dyDescent="0.25">
      <c r="B427" s="26" t="s">
        <v>398</v>
      </c>
      <c r="C427" s="24"/>
      <c r="D427" s="24"/>
      <c r="E427" s="24"/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  <c r="AA427" s="24"/>
      <c r="AB427" s="24"/>
      <c r="AC427" s="24"/>
      <c r="AD427" s="24"/>
      <c r="AE427" s="24"/>
      <c r="AF427" s="25"/>
    </row>
    <row r="428" spans="2:32" ht="13.9" customHeight="1" x14ac:dyDescent="0.25">
      <c r="B428" s="26" t="s">
        <v>399</v>
      </c>
      <c r="C428" s="24"/>
      <c r="D428" s="24"/>
      <c r="E428" s="24"/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  <c r="AA428" s="24"/>
      <c r="AB428" s="24"/>
      <c r="AC428" s="24"/>
      <c r="AD428" s="24"/>
      <c r="AE428" s="24"/>
      <c r="AF428" s="25"/>
    </row>
    <row r="429" spans="2:32" ht="13.9" customHeight="1" x14ac:dyDescent="0.25">
      <c r="B429" s="26" t="s">
        <v>269</v>
      </c>
      <c r="C429" s="24"/>
      <c r="D429" s="24"/>
      <c r="E429" s="24"/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  <c r="AA429" s="24"/>
      <c r="AB429" s="24"/>
      <c r="AC429" s="24"/>
      <c r="AD429" s="24"/>
      <c r="AE429" s="24"/>
      <c r="AF429" s="25"/>
    </row>
    <row r="430" spans="2:32" ht="13.9" customHeight="1" x14ac:dyDescent="0.25">
      <c r="B430" s="26" t="s">
        <v>400</v>
      </c>
      <c r="C430" s="24"/>
      <c r="D430" s="24"/>
      <c r="E430" s="24"/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  <c r="AA430" s="24"/>
      <c r="AB430" s="24"/>
      <c r="AC430" s="24"/>
      <c r="AD430" s="24"/>
      <c r="AE430" s="24"/>
      <c r="AF430" s="25"/>
    </row>
    <row r="431" spans="2:32" ht="13.9" customHeight="1" x14ac:dyDescent="0.25">
      <c r="B431" s="26" t="s">
        <v>286</v>
      </c>
      <c r="C431" s="24"/>
      <c r="D431" s="24"/>
      <c r="E431" s="24"/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4"/>
      <c r="AA431" s="24"/>
      <c r="AB431" s="24"/>
      <c r="AC431" s="24"/>
      <c r="AD431" s="24"/>
      <c r="AE431" s="24"/>
      <c r="AF431" s="25"/>
    </row>
    <row r="432" spans="2:32" ht="13.9" customHeight="1" x14ac:dyDescent="0.25">
      <c r="B432" s="26" t="s">
        <v>290</v>
      </c>
      <c r="C432" s="24"/>
      <c r="D432" s="24"/>
      <c r="E432" s="24"/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  <c r="AA432" s="24"/>
      <c r="AB432" s="24"/>
      <c r="AC432" s="24"/>
      <c r="AD432" s="24"/>
      <c r="AE432" s="24"/>
      <c r="AF432" s="25"/>
    </row>
    <row r="433" spans="2:32" ht="13.9" customHeight="1" x14ac:dyDescent="0.25">
      <c r="B433" s="26" t="s">
        <v>401</v>
      </c>
      <c r="C433" s="24"/>
      <c r="D433" s="24"/>
      <c r="E433" s="24"/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  <c r="AA433" s="24"/>
      <c r="AB433" s="24"/>
      <c r="AC433" s="24"/>
      <c r="AD433" s="24"/>
      <c r="AE433" s="24"/>
      <c r="AF433" s="25"/>
    </row>
    <row r="434" spans="2:32" ht="13.9" customHeight="1" x14ac:dyDescent="0.25">
      <c r="B434" s="26" t="s">
        <v>402</v>
      </c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4"/>
      <c r="AA434" s="24"/>
      <c r="AB434" s="24"/>
      <c r="AC434" s="24"/>
      <c r="AD434" s="24"/>
      <c r="AE434" s="24"/>
      <c r="AF434" s="25"/>
    </row>
    <row r="435" spans="2:32" ht="13.9" customHeight="1" x14ac:dyDescent="0.25">
      <c r="B435" s="26" t="s">
        <v>403</v>
      </c>
      <c r="C435" s="24"/>
      <c r="D435" s="24"/>
      <c r="E435" s="24"/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  <c r="AA435" s="24"/>
      <c r="AB435" s="24"/>
      <c r="AC435" s="24"/>
      <c r="AD435" s="24"/>
      <c r="AE435" s="24"/>
      <c r="AF435" s="25"/>
    </row>
    <row r="436" spans="2:32" ht="13.9" customHeight="1" x14ac:dyDescent="0.25">
      <c r="B436" s="26" t="s">
        <v>404</v>
      </c>
      <c r="C436" s="24"/>
      <c r="D436" s="24"/>
      <c r="E436" s="24"/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  <c r="AA436" s="24"/>
      <c r="AB436" s="24"/>
      <c r="AC436" s="24"/>
      <c r="AD436" s="24"/>
      <c r="AE436" s="24"/>
      <c r="AF436" s="25"/>
    </row>
    <row r="437" spans="2:32" ht="13.9" customHeight="1" x14ac:dyDescent="0.25">
      <c r="B437" s="26" t="s">
        <v>295</v>
      </c>
      <c r="C437" s="24"/>
      <c r="D437" s="24"/>
      <c r="E437" s="24"/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  <c r="AA437" s="24"/>
      <c r="AB437" s="24"/>
      <c r="AC437" s="24"/>
      <c r="AD437" s="24"/>
      <c r="AE437" s="24"/>
      <c r="AF437" s="25"/>
    </row>
    <row r="438" spans="2:32" ht="13.9" customHeight="1" x14ac:dyDescent="0.25">
      <c r="B438" s="26" t="s">
        <v>296</v>
      </c>
      <c r="C438" s="24"/>
      <c r="D438" s="24"/>
      <c r="E438" s="24"/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  <c r="AA438" s="24"/>
      <c r="AB438" s="24"/>
      <c r="AC438" s="24"/>
      <c r="AD438" s="24"/>
      <c r="AE438" s="24"/>
      <c r="AF438" s="25"/>
    </row>
    <row r="439" spans="2:32" ht="13.9" customHeight="1" x14ac:dyDescent="0.25">
      <c r="B439" s="26" t="s">
        <v>297</v>
      </c>
      <c r="C439" s="24"/>
      <c r="D439" s="24"/>
      <c r="E439" s="24"/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  <c r="AA439" s="24"/>
      <c r="AB439" s="24"/>
      <c r="AC439" s="24"/>
      <c r="AD439" s="24"/>
      <c r="AE439" s="24"/>
      <c r="AF439" s="25"/>
    </row>
    <row r="440" spans="2:32" ht="13.9" customHeight="1" x14ac:dyDescent="0.25">
      <c r="B440" s="26" t="s">
        <v>405</v>
      </c>
      <c r="C440" s="24"/>
      <c r="D440" s="24"/>
      <c r="E440" s="24"/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  <c r="AA440" s="24"/>
      <c r="AB440" s="24"/>
      <c r="AC440" s="24"/>
      <c r="AD440" s="24"/>
      <c r="AE440" s="24"/>
      <c r="AF440" s="25"/>
    </row>
    <row r="441" spans="2:32" ht="13.9" customHeight="1" x14ac:dyDescent="0.25">
      <c r="B441" s="26" t="s">
        <v>406</v>
      </c>
      <c r="C441" s="24"/>
      <c r="D441" s="24"/>
      <c r="E441" s="24"/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  <c r="AA441" s="24"/>
      <c r="AB441" s="24"/>
      <c r="AC441" s="24"/>
      <c r="AD441" s="24"/>
      <c r="AE441" s="24"/>
      <c r="AF441" s="25"/>
    </row>
    <row r="442" spans="2:32" ht="13.9" customHeight="1" x14ac:dyDescent="0.25">
      <c r="B442" s="26" t="s">
        <v>299</v>
      </c>
      <c r="C442" s="24"/>
      <c r="D442" s="24"/>
      <c r="E442" s="24"/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  <c r="AA442" s="24"/>
      <c r="AB442" s="24"/>
      <c r="AC442" s="24"/>
      <c r="AD442" s="24"/>
      <c r="AE442" s="24"/>
      <c r="AF442" s="25"/>
    </row>
    <row r="443" spans="2:32" ht="13.9" customHeight="1" x14ac:dyDescent="0.25">
      <c r="B443" s="26" t="s">
        <v>301</v>
      </c>
      <c r="C443" s="24"/>
      <c r="D443" s="24"/>
      <c r="E443" s="24"/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  <c r="AA443" s="24"/>
      <c r="AB443" s="24"/>
      <c r="AC443" s="24"/>
      <c r="AD443" s="24"/>
      <c r="AE443" s="24"/>
      <c r="AF443" s="25"/>
    </row>
    <row r="444" spans="2:32" ht="13.9" customHeight="1" x14ac:dyDescent="0.25">
      <c r="B444" s="26" t="s">
        <v>302</v>
      </c>
      <c r="C444" s="24"/>
      <c r="D444" s="24"/>
      <c r="E444" s="24"/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  <c r="AA444" s="24"/>
      <c r="AB444" s="24"/>
      <c r="AC444" s="24"/>
      <c r="AD444" s="24"/>
      <c r="AE444" s="24"/>
      <c r="AF444" s="25"/>
    </row>
    <row r="445" spans="2:32" ht="13.9" customHeight="1" x14ac:dyDescent="0.25">
      <c r="B445" s="26" t="s">
        <v>303</v>
      </c>
      <c r="C445" s="24"/>
      <c r="D445" s="24"/>
      <c r="E445" s="24"/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  <c r="AA445" s="24"/>
      <c r="AB445" s="24"/>
      <c r="AC445" s="24"/>
      <c r="AD445" s="24"/>
      <c r="AE445" s="24"/>
      <c r="AF445" s="25"/>
    </row>
    <row r="446" spans="2:32" ht="13.9" customHeight="1" x14ac:dyDescent="0.25">
      <c r="B446" s="26" t="s">
        <v>304</v>
      </c>
      <c r="C446" s="24"/>
      <c r="D446" s="24"/>
      <c r="E446" s="24"/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  <c r="AA446" s="24"/>
      <c r="AB446" s="24"/>
      <c r="AC446" s="24"/>
      <c r="AD446" s="24"/>
      <c r="AE446" s="24"/>
      <c r="AF446" s="25"/>
    </row>
    <row r="447" spans="2:32" ht="13.9" customHeight="1" x14ac:dyDescent="0.25">
      <c r="B447" s="26" t="s">
        <v>305</v>
      </c>
      <c r="C447" s="24"/>
      <c r="D447" s="24"/>
      <c r="E447" s="24"/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  <c r="AA447" s="24"/>
      <c r="AB447" s="24"/>
      <c r="AC447" s="24"/>
      <c r="AD447" s="24"/>
      <c r="AE447" s="24"/>
      <c r="AF447" s="25"/>
    </row>
    <row r="448" spans="2:32" ht="13.9" customHeight="1" x14ac:dyDescent="0.25">
      <c r="B448" s="26" t="s">
        <v>407</v>
      </c>
      <c r="C448" s="24"/>
      <c r="D448" s="24"/>
      <c r="E448" s="24"/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  <c r="AA448" s="24"/>
      <c r="AB448" s="24"/>
      <c r="AC448" s="24"/>
      <c r="AD448" s="24"/>
      <c r="AE448" s="24"/>
      <c r="AF448" s="25"/>
    </row>
    <row r="449" spans="2:32" ht="13.9" customHeight="1" x14ac:dyDescent="0.25">
      <c r="B449" s="26" t="s">
        <v>311</v>
      </c>
      <c r="C449" s="24"/>
      <c r="D449" s="24"/>
      <c r="E449" s="24"/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  <c r="AA449" s="24"/>
      <c r="AB449" s="24"/>
      <c r="AC449" s="24"/>
      <c r="AD449" s="24"/>
      <c r="AE449" s="24"/>
      <c r="AF449" s="25"/>
    </row>
    <row r="450" spans="2:32" ht="13.9" customHeight="1" x14ac:dyDescent="0.25">
      <c r="B450" s="26" t="s">
        <v>408</v>
      </c>
      <c r="C450" s="24"/>
      <c r="D450" s="24"/>
      <c r="E450" s="24"/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  <c r="AA450" s="24"/>
      <c r="AB450" s="24"/>
      <c r="AC450" s="24"/>
      <c r="AD450" s="24"/>
      <c r="AE450" s="24"/>
      <c r="AF450" s="25"/>
    </row>
    <row r="451" spans="2:32" ht="13.9" customHeight="1" x14ac:dyDescent="0.25">
      <c r="B451" s="26" t="s">
        <v>409</v>
      </c>
      <c r="C451" s="24"/>
      <c r="D451" s="24"/>
      <c r="E451" s="24"/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4"/>
      <c r="AA451" s="24"/>
      <c r="AB451" s="24"/>
      <c r="AC451" s="24"/>
      <c r="AD451" s="24"/>
      <c r="AE451" s="24"/>
      <c r="AF451" s="25"/>
    </row>
    <row r="452" spans="2:32" ht="13.9" customHeight="1" x14ac:dyDescent="0.25">
      <c r="B452" s="26" t="s">
        <v>410</v>
      </c>
      <c r="C452" s="24"/>
      <c r="D452" s="24"/>
      <c r="E452" s="24"/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  <c r="AA452" s="24"/>
      <c r="AB452" s="24"/>
      <c r="AC452" s="24"/>
      <c r="AD452" s="24"/>
      <c r="AE452" s="24"/>
      <c r="AF452" s="25"/>
    </row>
    <row r="453" spans="2:32" ht="13.9" customHeight="1" x14ac:dyDescent="0.25">
      <c r="B453" s="23" t="s">
        <v>41</v>
      </c>
      <c r="C453" s="24"/>
      <c r="D453" s="24"/>
      <c r="E453" s="24"/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  <c r="AA453" s="24"/>
      <c r="AB453" s="24"/>
      <c r="AC453" s="24"/>
      <c r="AD453" s="24"/>
      <c r="AE453" s="24"/>
      <c r="AF453" s="25"/>
    </row>
    <row r="454" spans="2:32" ht="13.9" customHeight="1" x14ac:dyDescent="0.25">
      <c r="B454" s="26" t="s">
        <v>411</v>
      </c>
      <c r="C454" s="24"/>
      <c r="D454" s="24"/>
      <c r="E454" s="24"/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  <c r="X454" s="24"/>
      <c r="Y454" s="24"/>
      <c r="Z454" s="24"/>
      <c r="AA454" s="24"/>
      <c r="AB454" s="24"/>
      <c r="AC454" s="24"/>
      <c r="AD454" s="24"/>
      <c r="AE454" s="24"/>
      <c r="AF454" s="25"/>
    </row>
    <row r="455" spans="2:32" ht="13.9" customHeight="1" x14ac:dyDescent="0.25">
      <c r="B455" s="26" t="s">
        <v>412</v>
      </c>
      <c r="C455" s="24"/>
      <c r="D455" s="24"/>
      <c r="E455" s="24"/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  <c r="AA455" s="24"/>
      <c r="AB455" s="24"/>
      <c r="AC455" s="24"/>
      <c r="AD455" s="24"/>
      <c r="AE455" s="24"/>
      <c r="AF455" s="25"/>
    </row>
    <row r="456" spans="2:32" ht="13.9" customHeight="1" x14ac:dyDescent="0.25">
      <c r="B456" s="26" t="s">
        <v>413</v>
      </c>
      <c r="C456" s="24"/>
      <c r="D456" s="24"/>
      <c r="E456" s="24"/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  <c r="AA456" s="24"/>
      <c r="AB456" s="24"/>
      <c r="AC456" s="24"/>
      <c r="AD456" s="24"/>
      <c r="AE456" s="24"/>
      <c r="AF456" s="25"/>
    </row>
    <row r="457" spans="2:32" ht="13.9" customHeight="1" x14ac:dyDescent="0.25">
      <c r="B457" s="26" t="s">
        <v>414</v>
      </c>
      <c r="C457" s="24"/>
      <c r="D457" s="24"/>
      <c r="E457" s="24"/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  <c r="W457" s="24"/>
      <c r="X457" s="24"/>
      <c r="Y457" s="24"/>
      <c r="Z457" s="24"/>
      <c r="AA457" s="24"/>
      <c r="AB457" s="24"/>
      <c r="AC457" s="24"/>
      <c r="AD457" s="24"/>
      <c r="AE457" s="24"/>
      <c r="AF457" s="25"/>
    </row>
    <row r="458" spans="2:32" ht="13.9" customHeight="1" x14ac:dyDescent="0.25">
      <c r="B458" s="26" t="s">
        <v>415</v>
      </c>
      <c r="C458" s="24"/>
      <c r="D458" s="24"/>
      <c r="E458" s="24"/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  <c r="AA458" s="24"/>
      <c r="AB458" s="24"/>
      <c r="AC458" s="24"/>
      <c r="AD458" s="24"/>
      <c r="AE458" s="24"/>
      <c r="AF458" s="25"/>
    </row>
    <row r="459" spans="2:32" ht="13.9" customHeight="1" x14ac:dyDescent="0.25">
      <c r="B459" s="26" t="s">
        <v>416</v>
      </c>
      <c r="C459" s="24"/>
      <c r="D459" s="24"/>
      <c r="E459" s="24"/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  <c r="AA459" s="24"/>
      <c r="AB459" s="24"/>
      <c r="AC459" s="24"/>
      <c r="AD459" s="24"/>
      <c r="AE459" s="24"/>
      <c r="AF459" s="25"/>
    </row>
    <row r="460" spans="2:32" ht="13.9" customHeight="1" x14ac:dyDescent="0.25">
      <c r="B460" s="26" t="s">
        <v>417</v>
      </c>
      <c r="C460" s="24"/>
      <c r="D460" s="24"/>
      <c r="E460" s="24"/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  <c r="AA460" s="24"/>
      <c r="AB460" s="24"/>
      <c r="AC460" s="24"/>
      <c r="AD460" s="24"/>
      <c r="AE460" s="24"/>
      <c r="AF460" s="25"/>
    </row>
    <row r="461" spans="2:32" ht="13.9" customHeight="1" x14ac:dyDescent="0.25">
      <c r="B461" s="26" t="s">
        <v>418</v>
      </c>
      <c r="C461" s="24"/>
      <c r="D461" s="24"/>
      <c r="E461" s="24"/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  <c r="W461" s="24"/>
      <c r="X461" s="24"/>
      <c r="Y461" s="24"/>
      <c r="Z461" s="24"/>
      <c r="AA461" s="24"/>
      <c r="AB461" s="24"/>
      <c r="AC461" s="24"/>
      <c r="AD461" s="24"/>
      <c r="AE461" s="24"/>
      <c r="AF461" s="25"/>
    </row>
    <row r="462" spans="2:32" ht="13.9" customHeight="1" x14ac:dyDescent="0.25">
      <c r="B462" s="26" t="s">
        <v>419</v>
      </c>
      <c r="C462" s="24"/>
      <c r="D462" s="24"/>
      <c r="E462" s="24"/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  <c r="AA462" s="24"/>
      <c r="AB462" s="24"/>
      <c r="AC462" s="24"/>
      <c r="AD462" s="24"/>
      <c r="AE462" s="24"/>
      <c r="AF462" s="25"/>
    </row>
    <row r="463" spans="2:32" ht="13.9" customHeight="1" x14ac:dyDescent="0.25">
      <c r="B463" s="26" t="s">
        <v>420</v>
      </c>
      <c r="C463" s="24"/>
      <c r="D463" s="24"/>
      <c r="E463" s="24"/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  <c r="AA463" s="24"/>
      <c r="AB463" s="24"/>
      <c r="AC463" s="24"/>
      <c r="AD463" s="24"/>
      <c r="AE463" s="24"/>
      <c r="AF463" s="25"/>
    </row>
    <row r="464" spans="2:32" ht="13.9" customHeight="1" x14ac:dyDescent="0.25">
      <c r="B464" s="26" t="s">
        <v>421</v>
      </c>
      <c r="C464" s="24"/>
      <c r="D464" s="24"/>
      <c r="E464" s="24"/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4"/>
      <c r="AA464" s="24"/>
      <c r="AB464" s="24"/>
      <c r="AC464" s="24"/>
      <c r="AD464" s="24"/>
      <c r="AE464" s="24"/>
      <c r="AF464" s="25"/>
    </row>
    <row r="465" spans="2:32" ht="13.9" customHeight="1" x14ac:dyDescent="0.25">
      <c r="B465" s="26" t="s">
        <v>92</v>
      </c>
      <c r="C465" s="24"/>
      <c r="D465" s="24"/>
      <c r="E465" s="24"/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  <c r="AA465" s="24"/>
      <c r="AB465" s="24"/>
      <c r="AC465" s="24"/>
      <c r="AD465" s="24"/>
      <c r="AE465" s="24"/>
      <c r="AF465" s="25"/>
    </row>
    <row r="466" spans="2:32" ht="13.9" customHeight="1" x14ac:dyDescent="0.25">
      <c r="B466" s="26" t="s">
        <v>334</v>
      </c>
      <c r="C466" s="24"/>
      <c r="D466" s="24"/>
      <c r="E466" s="24"/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  <c r="AA466" s="24"/>
      <c r="AB466" s="24"/>
      <c r="AC466" s="24"/>
      <c r="AD466" s="24"/>
      <c r="AE466" s="24"/>
      <c r="AF466" s="25"/>
    </row>
    <row r="467" spans="2:32" ht="13.9" customHeight="1" x14ac:dyDescent="0.25">
      <c r="B467" s="26" t="s">
        <v>422</v>
      </c>
      <c r="C467" s="24"/>
      <c r="D467" s="24"/>
      <c r="E467" s="24"/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  <c r="AA467" s="24"/>
      <c r="AB467" s="24"/>
      <c r="AC467" s="24"/>
      <c r="AD467" s="24"/>
      <c r="AE467" s="24"/>
      <c r="AF467" s="25"/>
    </row>
    <row r="468" spans="2:32" ht="13.9" customHeight="1" x14ac:dyDescent="0.25">
      <c r="B468" s="26" t="s">
        <v>93</v>
      </c>
      <c r="C468" s="24"/>
      <c r="D468" s="24"/>
      <c r="E468" s="24"/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  <c r="AA468" s="24"/>
      <c r="AB468" s="24"/>
      <c r="AC468" s="24"/>
      <c r="AD468" s="24"/>
      <c r="AE468" s="24"/>
      <c r="AF468" s="25"/>
    </row>
    <row r="469" spans="2:32" ht="13.9" customHeight="1" x14ac:dyDescent="0.25">
      <c r="B469" s="26" t="s">
        <v>423</v>
      </c>
      <c r="C469" s="24"/>
      <c r="D469" s="24"/>
      <c r="E469" s="24"/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  <c r="AA469" s="24"/>
      <c r="AB469" s="24"/>
      <c r="AC469" s="24"/>
      <c r="AD469" s="24"/>
      <c r="AE469" s="24"/>
      <c r="AF469" s="25"/>
    </row>
    <row r="470" spans="2:32" ht="13.9" customHeight="1" x14ac:dyDescent="0.25">
      <c r="B470" s="26" t="s">
        <v>424</v>
      </c>
      <c r="C470" s="24"/>
      <c r="D470" s="24"/>
      <c r="E470" s="24"/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  <c r="W470" s="24"/>
      <c r="X470" s="24"/>
      <c r="Y470" s="24"/>
      <c r="Z470" s="24"/>
      <c r="AA470" s="24"/>
      <c r="AB470" s="24"/>
      <c r="AC470" s="24"/>
      <c r="AD470" s="24"/>
      <c r="AE470" s="24"/>
      <c r="AF470" s="25"/>
    </row>
    <row r="471" spans="2:32" ht="13.9" customHeight="1" x14ac:dyDescent="0.25">
      <c r="B471" s="26" t="s">
        <v>425</v>
      </c>
      <c r="C471" s="24"/>
      <c r="D471" s="24"/>
      <c r="E471" s="24"/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  <c r="X471" s="24"/>
      <c r="Y471" s="24"/>
      <c r="Z471" s="24"/>
      <c r="AA471" s="24"/>
      <c r="AB471" s="24"/>
      <c r="AC471" s="24"/>
      <c r="AD471" s="24"/>
      <c r="AE471" s="24"/>
      <c r="AF471" s="25"/>
    </row>
    <row r="472" spans="2:32" ht="13.9" customHeight="1" x14ac:dyDescent="0.25">
      <c r="B472" s="26" t="s">
        <v>426</v>
      </c>
      <c r="C472" s="24"/>
      <c r="D472" s="24"/>
      <c r="E472" s="24"/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4"/>
      <c r="AA472" s="24"/>
      <c r="AB472" s="24"/>
      <c r="AC472" s="24"/>
      <c r="AD472" s="24"/>
      <c r="AE472" s="24"/>
      <c r="AF472" s="25"/>
    </row>
    <row r="473" spans="2:32" ht="13.9" customHeight="1" x14ac:dyDescent="0.25">
      <c r="B473" s="26" t="s">
        <v>427</v>
      </c>
      <c r="C473" s="24"/>
      <c r="D473" s="24"/>
      <c r="E473" s="24"/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4"/>
      <c r="AA473" s="24"/>
      <c r="AB473" s="24"/>
      <c r="AC473" s="24"/>
      <c r="AD473" s="24"/>
      <c r="AE473" s="24"/>
      <c r="AF473" s="25"/>
    </row>
    <row r="474" spans="2:32" ht="13.9" customHeight="1" x14ac:dyDescent="0.25">
      <c r="B474" s="26" t="s">
        <v>428</v>
      </c>
      <c r="C474" s="24"/>
      <c r="D474" s="24"/>
      <c r="E474" s="24"/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4"/>
      <c r="AA474" s="24"/>
      <c r="AB474" s="24"/>
      <c r="AC474" s="24"/>
      <c r="AD474" s="24"/>
      <c r="AE474" s="24"/>
      <c r="AF474" s="25"/>
    </row>
    <row r="475" spans="2:32" ht="13.9" customHeight="1" x14ac:dyDescent="0.25">
      <c r="B475" s="26" t="s">
        <v>429</v>
      </c>
      <c r="C475" s="24"/>
      <c r="D475" s="24"/>
      <c r="E475" s="24"/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4"/>
      <c r="AA475" s="24"/>
      <c r="AB475" s="24"/>
      <c r="AC475" s="24"/>
      <c r="AD475" s="24"/>
      <c r="AE475" s="24"/>
      <c r="AF475" s="25"/>
    </row>
    <row r="476" spans="2:32" ht="13.9" customHeight="1" x14ac:dyDescent="0.25">
      <c r="B476" s="26" t="s">
        <v>430</v>
      </c>
      <c r="C476" s="24"/>
      <c r="D476" s="24"/>
      <c r="E476" s="24"/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  <c r="AA476" s="24"/>
      <c r="AB476" s="24"/>
      <c r="AC476" s="24"/>
      <c r="AD476" s="24"/>
      <c r="AE476" s="24"/>
      <c r="AF476" s="25"/>
    </row>
    <row r="477" spans="2:32" ht="13.9" customHeight="1" x14ac:dyDescent="0.25">
      <c r="B477" s="26" t="s">
        <v>149</v>
      </c>
      <c r="C477" s="24"/>
      <c r="D477" s="24"/>
      <c r="E477" s="24"/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4"/>
      <c r="AA477" s="24"/>
      <c r="AB477" s="24"/>
      <c r="AC477" s="24"/>
      <c r="AD477" s="24"/>
      <c r="AE477" s="24"/>
      <c r="AF477" s="25"/>
    </row>
    <row r="478" spans="2:32" ht="13.9" customHeight="1" x14ac:dyDescent="0.25">
      <c r="B478" s="26" t="s">
        <v>431</v>
      </c>
      <c r="C478" s="24"/>
      <c r="D478" s="24"/>
      <c r="E478" s="24"/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  <c r="AA478" s="24"/>
      <c r="AB478" s="24"/>
      <c r="AC478" s="24"/>
      <c r="AD478" s="24"/>
      <c r="AE478" s="24"/>
      <c r="AF478" s="25"/>
    </row>
    <row r="479" spans="2:32" ht="13.9" customHeight="1" x14ac:dyDescent="0.25">
      <c r="B479" s="26" t="s">
        <v>432</v>
      </c>
      <c r="C479" s="24"/>
      <c r="D479" s="24"/>
      <c r="E479" s="24"/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4"/>
      <c r="AA479" s="24"/>
      <c r="AB479" s="24"/>
      <c r="AC479" s="24"/>
      <c r="AD479" s="24"/>
      <c r="AE479" s="24"/>
      <c r="AF479" s="25"/>
    </row>
    <row r="480" spans="2:32" ht="13.9" customHeight="1" x14ac:dyDescent="0.25">
      <c r="B480" s="26" t="s">
        <v>433</v>
      </c>
      <c r="C480" s="24"/>
      <c r="D480" s="24"/>
      <c r="E480" s="24"/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4"/>
      <c r="AA480" s="24"/>
      <c r="AB480" s="24"/>
      <c r="AC480" s="24"/>
      <c r="AD480" s="24"/>
      <c r="AE480" s="24"/>
      <c r="AF480" s="25"/>
    </row>
    <row r="481" spans="2:32" ht="13.9" customHeight="1" x14ac:dyDescent="0.25">
      <c r="B481" s="26" t="s">
        <v>178</v>
      </c>
      <c r="C481" s="24"/>
      <c r="D481" s="24"/>
      <c r="E481" s="24"/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  <c r="AA481" s="24"/>
      <c r="AB481" s="24"/>
      <c r="AC481" s="24"/>
      <c r="AD481" s="24"/>
      <c r="AE481" s="24"/>
      <c r="AF481" s="25"/>
    </row>
    <row r="482" spans="2:32" ht="13.9" customHeight="1" x14ac:dyDescent="0.25">
      <c r="B482" s="26" t="s">
        <v>360</v>
      </c>
      <c r="C482" s="24"/>
      <c r="D482" s="24"/>
      <c r="E482" s="24"/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4"/>
      <c r="AA482" s="24"/>
      <c r="AB482" s="24"/>
      <c r="AC482" s="24"/>
      <c r="AD482" s="24"/>
      <c r="AE482" s="24"/>
      <c r="AF482" s="25"/>
    </row>
    <row r="483" spans="2:32" ht="13.9" customHeight="1" x14ac:dyDescent="0.25">
      <c r="B483" s="26" t="s">
        <v>434</v>
      </c>
      <c r="C483" s="24"/>
      <c r="D483" s="24"/>
      <c r="E483" s="24"/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  <c r="AA483" s="24"/>
      <c r="AB483" s="24"/>
      <c r="AC483" s="24"/>
      <c r="AD483" s="24"/>
      <c r="AE483" s="24"/>
      <c r="AF483" s="25"/>
    </row>
    <row r="484" spans="2:32" ht="13.9" customHeight="1" x14ac:dyDescent="0.25">
      <c r="B484" s="26" t="s">
        <v>435</v>
      </c>
      <c r="C484" s="24"/>
      <c r="D484" s="24"/>
      <c r="E484" s="24"/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  <c r="AA484" s="24"/>
      <c r="AB484" s="24"/>
      <c r="AC484" s="24"/>
      <c r="AD484" s="24"/>
      <c r="AE484" s="24"/>
      <c r="AF484" s="25"/>
    </row>
    <row r="485" spans="2:32" ht="13.9" customHeight="1" x14ac:dyDescent="0.25">
      <c r="B485" s="26" t="s">
        <v>436</v>
      </c>
      <c r="C485" s="24"/>
      <c r="D485" s="24"/>
      <c r="E485" s="24"/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  <c r="AA485" s="24"/>
      <c r="AB485" s="24"/>
      <c r="AC485" s="24"/>
      <c r="AD485" s="24"/>
      <c r="AE485" s="24"/>
      <c r="AF485" s="25"/>
    </row>
    <row r="486" spans="2:32" ht="13.9" customHeight="1" x14ac:dyDescent="0.25">
      <c r="B486" s="26" t="s">
        <v>437</v>
      </c>
      <c r="C486" s="24"/>
      <c r="D486" s="24"/>
      <c r="E486" s="24"/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  <c r="AA486" s="24"/>
      <c r="AB486" s="24"/>
      <c r="AC486" s="24"/>
      <c r="AD486" s="24"/>
      <c r="AE486" s="24"/>
      <c r="AF486" s="25"/>
    </row>
    <row r="487" spans="2:32" ht="13.9" customHeight="1" x14ac:dyDescent="0.25">
      <c r="B487" s="26" t="s">
        <v>438</v>
      </c>
      <c r="C487" s="24"/>
      <c r="D487" s="24"/>
      <c r="E487" s="24"/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  <c r="AA487" s="24"/>
      <c r="AB487" s="24"/>
      <c r="AC487" s="24"/>
      <c r="AD487" s="24"/>
      <c r="AE487" s="24"/>
      <c r="AF487" s="25"/>
    </row>
    <row r="488" spans="2:32" ht="13.9" customHeight="1" x14ac:dyDescent="0.25">
      <c r="B488" s="26" t="s">
        <v>439</v>
      </c>
      <c r="C488" s="24"/>
      <c r="D488" s="24"/>
      <c r="E488" s="24"/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  <c r="AA488" s="24"/>
      <c r="AB488" s="24"/>
      <c r="AC488" s="24"/>
      <c r="AD488" s="24"/>
      <c r="AE488" s="24"/>
      <c r="AF488" s="25"/>
    </row>
    <row r="489" spans="2:32" ht="13.9" customHeight="1" x14ac:dyDescent="0.25">
      <c r="B489" s="26" t="s">
        <v>440</v>
      </c>
      <c r="C489" s="24"/>
      <c r="D489" s="24"/>
      <c r="E489" s="24"/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  <c r="AA489" s="24"/>
      <c r="AB489" s="24"/>
      <c r="AC489" s="24"/>
      <c r="AD489" s="24"/>
      <c r="AE489" s="24"/>
      <c r="AF489" s="25"/>
    </row>
    <row r="490" spans="2:32" ht="13.9" customHeight="1" x14ac:dyDescent="0.25">
      <c r="B490" s="26" t="s">
        <v>205</v>
      </c>
      <c r="C490" s="24"/>
      <c r="D490" s="24"/>
      <c r="E490" s="24"/>
      <c r="F490" s="24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  <c r="AA490" s="24"/>
      <c r="AB490" s="24"/>
      <c r="AC490" s="24"/>
      <c r="AD490" s="24"/>
      <c r="AE490" s="24"/>
      <c r="AF490" s="25"/>
    </row>
    <row r="491" spans="2:32" ht="13.9" customHeight="1" x14ac:dyDescent="0.25">
      <c r="B491" s="26" t="s">
        <v>441</v>
      </c>
      <c r="C491" s="24"/>
      <c r="D491" s="24"/>
      <c r="E491" s="24"/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  <c r="AA491" s="24"/>
      <c r="AB491" s="24"/>
      <c r="AC491" s="24"/>
      <c r="AD491" s="24"/>
      <c r="AE491" s="24"/>
      <c r="AF491" s="25"/>
    </row>
    <row r="492" spans="2:32" ht="13.9" customHeight="1" x14ac:dyDescent="0.25">
      <c r="B492" s="26" t="s">
        <v>442</v>
      </c>
      <c r="C492" s="24"/>
      <c r="D492" s="24"/>
      <c r="E492" s="24"/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  <c r="AA492" s="24"/>
      <c r="AB492" s="24"/>
      <c r="AC492" s="24"/>
      <c r="AD492" s="24"/>
      <c r="AE492" s="24"/>
      <c r="AF492" s="25"/>
    </row>
    <row r="493" spans="2:32" ht="13.9" customHeight="1" x14ac:dyDescent="0.25">
      <c r="B493" s="26" t="s">
        <v>443</v>
      </c>
      <c r="C493" s="24"/>
      <c r="D493" s="24"/>
      <c r="E493" s="24"/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  <c r="AA493" s="24"/>
      <c r="AB493" s="24"/>
      <c r="AC493" s="24"/>
      <c r="AD493" s="24"/>
      <c r="AE493" s="24"/>
      <c r="AF493" s="25"/>
    </row>
    <row r="494" spans="2:32" ht="13.9" customHeight="1" x14ac:dyDescent="0.25">
      <c r="B494" s="26" t="s">
        <v>210</v>
      </c>
      <c r="C494" s="24"/>
      <c r="D494" s="24"/>
      <c r="E494" s="24"/>
      <c r="F494" s="24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  <c r="W494" s="24"/>
      <c r="X494" s="24"/>
      <c r="Y494" s="24"/>
      <c r="Z494" s="24"/>
      <c r="AA494" s="24"/>
      <c r="AB494" s="24"/>
      <c r="AC494" s="24"/>
      <c r="AD494" s="24"/>
      <c r="AE494" s="24"/>
      <c r="AF494" s="25"/>
    </row>
    <row r="495" spans="2:32" ht="13.9" customHeight="1" x14ac:dyDescent="0.25">
      <c r="B495" s="26" t="s">
        <v>211</v>
      </c>
      <c r="C495" s="24"/>
      <c r="D495" s="24"/>
      <c r="E495" s="24"/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4"/>
      <c r="AA495" s="24"/>
      <c r="AB495" s="24"/>
      <c r="AC495" s="24"/>
      <c r="AD495" s="24"/>
      <c r="AE495" s="24"/>
      <c r="AF495" s="25"/>
    </row>
    <row r="496" spans="2:32" ht="13.9" customHeight="1" x14ac:dyDescent="0.25">
      <c r="B496" s="26" t="s">
        <v>212</v>
      </c>
      <c r="C496" s="24"/>
      <c r="D496" s="24"/>
      <c r="E496" s="24"/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  <c r="W496" s="24"/>
      <c r="X496" s="24"/>
      <c r="Y496" s="24"/>
      <c r="Z496" s="24"/>
      <c r="AA496" s="24"/>
      <c r="AB496" s="24"/>
      <c r="AC496" s="24"/>
      <c r="AD496" s="24"/>
      <c r="AE496" s="24"/>
      <c r="AF496" s="25"/>
    </row>
    <row r="497" spans="2:32" ht="13.9" customHeight="1" x14ac:dyDescent="0.25">
      <c r="B497" s="26" t="s">
        <v>217</v>
      </c>
      <c r="C497" s="24"/>
      <c r="D497" s="24"/>
      <c r="E497" s="24"/>
      <c r="F497" s="24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  <c r="AA497" s="24"/>
      <c r="AB497" s="24"/>
      <c r="AC497" s="24"/>
      <c r="AD497" s="24"/>
      <c r="AE497" s="24"/>
      <c r="AF497" s="25"/>
    </row>
    <row r="498" spans="2:32" ht="13.9" customHeight="1" x14ac:dyDescent="0.25">
      <c r="B498" s="26" t="s">
        <v>218</v>
      </c>
      <c r="C498" s="24"/>
      <c r="D498" s="24"/>
      <c r="E498" s="24"/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  <c r="W498" s="24"/>
      <c r="X498" s="24"/>
      <c r="Y498" s="24"/>
      <c r="Z498" s="24"/>
      <c r="AA498" s="24"/>
      <c r="AB498" s="24"/>
      <c r="AC498" s="24"/>
      <c r="AD498" s="24"/>
      <c r="AE498" s="24"/>
      <c r="AF498" s="25"/>
    </row>
    <row r="499" spans="2:32" ht="13.9" customHeight="1" x14ac:dyDescent="0.25">
      <c r="B499" s="26" t="s">
        <v>444</v>
      </c>
      <c r="C499" s="24"/>
      <c r="D499" s="24"/>
      <c r="E499" s="24"/>
      <c r="F499" s="24"/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  <c r="AA499" s="24"/>
      <c r="AB499" s="24"/>
      <c r="AC499" s="24"/>
      <c r="AD499" s="24"/>
      <c r="AE499" s="24"/>
      <c r="AF499" s="25"/>
    </row>
    <row r="500" spans="2:32" ht="13.9" customHeight="1" x14ac:dyDescent="0.25">
      <c r="B500" s="26" t="s">
        <v>445</v>
      </c>
      <c r="C500" s="24"/>
      <c r="D500" s="24"/>
      <c r="E500" s="24"/>
      <c r="F500" s="24"/>
      <c r="G500" s="24"/>
      <c r="H500" s="24"/>
      <c r="I500" s="24"/>
      <c r="J500" s="24"/>
      <c r="K500" s="24"/>
      <c r="L500" s="24"/>
      <c r="M500" s="24"/>
      <c r="N500" s="24"/>
      <c r="O500" s="24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  <c r="AA500" s="24"/>
      <c r="AB500" s="24"/>
      <c r="AC500" s="24"/>
      <c r="AD500" s="24"/>
      <c r="AE500" s="24"/>
      <c r="AF500" s="25"/>
    </row>
    <row r="501" spans="2:32" ht="13.9" customHeight="1" x14ac:dyDescent="0.25">
      <c r="B501" s="26" t="s">
        <v>446</v>
      </c>
      <c r="C501" s="24"/>
      <c r="D501" s="24"/>
      <c r="E501" s="24"/>
      <c r="F501" s="24"/>
      <c r="G501" s="24"/>
      <c r="H501" s="24"/>
      <c r="I501" s="24"/>
      <c r="J501" s="24"/>
      <c r="K501" s="24"/>
      <c r="L501" s="24"/>
      <c r="M501" s="24"/>
      <c r="N501" s="24"/>
      <c r="O501" s="24"/>
      <c r="P501" s="24"/>
      <c r="Q501" s="24"/>
      <c r="R501" s="24"/>
      <c r="S501" s="24"/>
      <c r="T501" s="24"/>
      <c r="U501" s="24"/>
      <c r="V501" s="24"/>
      <c r="W501" s="24"/>
      <c r="X501" s="24"/>
      <c r="Y501" s="24"/>
      <c r="Z501" s="24"/>
      <c r="AA501" s="24"/>
      <c r="AB501" s="24"/>
      <c r="AC501" s="24"/>
      <c r="AD501" s="24"/>
      <c r="AE501" s="24"/>
      <c r="AF501" s="25"/>
    </row>
    <row r="502" spans="2:32" ht="13.9" customHeight="1" x14ac:dyDescent="0.25">
      <c r="B502" s="26" t="s">
        <v>447</v>
      </c>
      <c r="C502" s="24"/>
      <c r="D502" s="24"/>
      <c r="E502" s="24"/>
      <c r="F502" s="24"/>
      <c r="G502" s="24"/>
      <c r="H502" s="24"/>
      <c r="I502" s="24"/>
      <c r="J502" s="24"/>
      <c r="K502" s="24"/>
      <c r="L502" s="24"/>
      <c r="M502" s="24"/>
      <c r="N502" s="24"/>
      <c r="O502" s="24"/>
      <c r="P502" s="24"/>
      <c r="Q502" s="24"/>
      <c r="R502" s="24"/>
      <c r="S502" s="24"/>
      <c r="T502" s="24"/>
      <c r="U502" s="24"/>
      <c r="V502" s="24"/>
      <c r="W502" s="24"/>
      <c r="X502" s="24"/>
      <c r="Y502" s="24"/>
      <c r="Z502" s="24"/>
      <c r="AA502" s="24"/>
      <c r="AB502" s="24"/>
      <c r="AC502" s="24"/>
      <c r="AD502" s="24"/>
      <c r="AE502" s="24"/>
      <c r="AF502" s="25"/>
    </row>
    <row r="503" spans="2:32" ht="13.9" customHeight="1" x14ac:dyDescent="0.25">
      <c r="B503" s="26" t="s">
        <v>448</v>
      </c>
      <c r="C503" s="24"/>
      <c r="D503" s="24"/>
      <c r="E503" s="24"/>
      <c r="F503" s="24"/>
      <c r="G503" s="24"/>
      <c r="H503" s="24"/>
      <c r="I503" s="24"/>
      <c r="J503" s="24"/>
      <c r="K503" s="24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4"/>
      <c r="AA503" s="24"/>
      <c r="AB503" s="24"/>
      <c r="AC503" s="24"/>
      <c r="AD503" s="24"/>
      <c r="AE503" s="24"/>
      <c r="AF503" s="25"/>
    </row>
    <row r="504" spans="2:32" ht="13.9" customHeight="1" x14ac:dyDescent="0.25">
      <c r="B504" s="26" t="s">
        <v>449</v>
      </c>
      <c r="C504" s="24"/>
      <c r="D504" s="24"/>
      <c r="E504" s="24"/>
      <c r="F504" s="24"/>
      <c r="G504" s="24"/>
      <c r="H504" s="24"/>
      <c r="I504" s="24"/>
      <c r="J504" s="24"/>
      <c r="K504" s="24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4"/>
      <c r="AA504" s="24"/>
      <c r="AB504" s="24"/>
      <c r="AC504" s="24"/>
      <c r="AD504" s="24"/>
      <c r="AE504" s="24"/>
      <c r="AF504" s="25"/>
    </row>
    <row r="505" spans="2:32" ht="13.9" customHeight="1" x14ac:dyDescent="0.25">
      <c r="B505" s="26" t="s">
        <v>450</v>
      </c>
      <c r="C505" s="24"/>
      <c r="D505" s="24"/>
      <c r="E505" s="24"/>
      <c r="F505" s="24"/>
      <c r="G505" s="24"/>
      <c r="H505" s="24"/>
      <c r="I505" s="24"/>
      <c r="J505" s="24"/>
      <c r="K505" s="24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  <c r="W505" s="24"/>
      <c r="X505" s="24"/>
      <c r="Y505" s="24"/>
      <c r="Z505" s="24"/>
      <c r="AA505" s="24"/>
      <c r="AB505" s="24"/>
      <c r="AC505" s="24"/>
      <c r="AD505" s="24"/>
      <c r="AE505" s="24"/>
      <c r="AF505" s="25"/>
    </row>
    <row r="506" spans="2:32" ht="13.9" customHeight="1" x14ac:dyDescent="0.25">
      <c r="B506" s="26" t="s">
        <v>451</v>
      </c>
      <c r="C506" s="24"/>
      <c r="D506" s="24"/>
      <c r="E506" s="24"/>
      <c r="F506" s="24"/>
      <c r="G506" s="24"/>
      <c r="H506" s="24"/>
      <c r="I506" s="24"/>
      <c r="J506" s="24"/>
      <c r="K506" s="24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  <c r="W506" s="24"/>
      <c r="X506" s="24"/>
      <c r="Y506" s="24"/>
      <c r="Z506" s="24"/>
      <c r="AA506" s="24"/>
      <c r="AB506" s="24"/>
      <c r="AC506" s="24"/>
      <c r="AD506" s="24"/>
      <c r="AE506" s="24"/>
      <c r="AF506" s="25"/>
    </row>
    <row r="507" spans="2:32" ht="13.9" customHeight="1" x14ac:dyDescent="0.25">
      <c r="B507" s="26" t="s">
        <v>452</v>
      </c>
      <c r="C507" s="24"/>
      <c r="D507" s="24"/>
      <c r="E507" s="24"/>
      <c r="F507" s="24"/>
      <c r="G507" s="24"/>
      <c r="H507" s="24"/>
      <c r="I507" s="24"/>
      <c r="J507" s="24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24"/>
      <c r="X507" s="24"/>
      <c r="Y507" s="24"/>
      <c r="Z507" s="24"/>
      <c r="AA507" s="24"/>
      <c r="AB507" s="24"/>
      <c r="AC507" s="24"/>
      <c r="AD507" s="24"/>
      <c r="AE507" s="24"/>
      <c r="AF507" s="25"/>
    </row>
    <row r="508" spans="2:32" ht="13.9" customHeight="1" x14ac:dyDescent="0.25">
      <c r="B508" s="26" t="s">
        <v>453</v>
      </c>
      <c r="C508" s="24"/>
      <c r="D508" s="24"/>
      <c r="E508" s="24"/>
      <c r="F508" s="24"/>
      <c r="G508" s="24"/>
      <c r="H508" s="24"/>
      <c r="I508" s="24"/>
      <c r="J508" s="24"/>
      <c r="K508" s="24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  <c r="W508" s="24"/>
      <c r="X508" s="24"/>
      <c r="Y508" s="24"/>
      <c r="Z508" s="24"/>
      <c r="AA508" s="24"/>
      <c r="AB508" s="24"/>
      <c r="AC508" s="24"/>
      <c r="AD508" s="24"/>
      <c r="AE508" s="24"/>
      <c r="AF508" s="25"/>
    </row>
    <row r="509" spans="2:32" ht="13.9" customHeight="1" x14ac:dyDescent="0.25">
      <c r="B509" s="26" t="s">
        <v>454</v>
      </c>
      <c r="C509" s="24"/>
      <c r="D509" s="24"/>
      <c r="E509" s="24"/>
      <c r="F509" s="24"/>
      <c r="G509" s="24"/>
      <c r="H509" s="24"/>
      <c r="I509" s="24"/>
      <c r="J509" s="24"/>
      <c r="K509" s="24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  <c r="W509" s="24"/>
      <c r="X509" s="24"/>
      <c r="Y509" s="24"/>
      <c r="Z509" s="24"/>
      <c r="AA509" s="24"/>
      <c r="AB509" s="24"/>
      <c r="AC509" s="24"/>
      <c r="AD509" s="24"/>
      <c r="AE509" s="24"/>
      <c r="AF509" s="25"/>
    </row>
    <row r="510" spans="2:32" ht="13.9" customHeight="1" x14ac:dyDescent="0.25">
      <c r="B510" s="26" t="s">
        <v>290</v>
      </c>
      <c r="C510" s="24"/>
      <c r="D510" s="24"/>
      <c r="E510" s="24"/>
      <c r="F510" s="24"/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4"/>
      <c r="AA510" s="24"/>
      <c r="AB510" s="24"/>
      <c r="AC510" s="24"/>
      <c r="AD510" s="24"/>
      <c r="AE510" s="24"/>
      <c r="AF510" s="25"/>
    </row>
    <row r="511" spans="2:32" ht="13.9" customHeight="1" x14ac:dyDescent="0.25">
      <c r="B511" s="26" t="s">
        <v>404</v>
      </c>
      <c r="C511" s="24"/>
      <c r="D511" s="24"/>
      <c r="E511" s="24"/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  <c r="X511" s="24"/>
      <c r="Y511" s="24"/>
      <c r="Z511" s="24"/>
      <c r="AA511" s="24"/>
      <c r="AB511" s="24"/>
      <c r="AC511" s="24"/>
      <c r="AD511" s="24"/>
      <c r="AE511" s="24"/>
      <c r="AF511" s="25"/>
    </row>
    <row r="512" spans="2:32" ht="13.9" customHeight="1" x14ac:dyDescent="0.25">
      <c r="B512" s="26" t="s">
        <v>297</v>
      </c>
      <c r="C512" s="24"/>
      <c r="D512" s="24"/>
      <c r="E512" s="24"/>
      <c r="F512" s="24"/>
      <c r="G512" s="24"/>
      <c r="H512" s="24"/>
      <c r="I512" s="24"/>
      <c r="J512" s="24"/>
      <c r="K512" s="24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  <c r="W512" s="24"/>
      <c r="X512" s="24"/>
      <c r="Y512" s="24"/>
      <c r="Z512" s="24"/>
      <c r="AA512" s="24"/>
      <c r="AB512" s="24"/>
      <c r="AC512" s="24"/>
      <c r="AD512" s="24"/>
      <c r="AE512" s="24"/>
      <c r="AF512" s="25"/>
    </row>
    <row r="513" spans="2:32" ht="13.9" customHeight="1" x14ac:dyDescent="0.25">
      <c r="B513" s="26" t="s">
        <v>302</v>
      </c>
      <c r="C513" s="24"/>
      <c r="D513" s="24"/>
      <c r="E513" s="24"/>
      <c r="F513" s="24"/>
      <c r="G513" s="24"/>
      <c r="H513" s="24"/>
      <c r="I513" s="24"/>
      <c r="J513" s="24"/>
      <c r="K513" s="24"/>
      <c r="L513" s="24"/>
      <c r="M513" s="24"/>
      <c r="N513" s="24"/>
      <c r="O513" s="24"/>
      <c r="P513" s="24"/>
      <c r="Q513" s="24"/>
      <c r="R513" s="24"/>
      <c r="S513" s="24"/>
      <c r="T513" s="24"/>
      <c r="U513" s="24"/>
      <c r="V513" s="24"/>
      <c r="W513" s="24"/>
      <c r="X513" s="24"/>
      <c r="Y513" s="24"/>
      <c r="Z513" s="24"/>
      <c r="AA513" s="24"/>
      <c r="AB513" s="24"/>
      <c r="AC513" s="24"/>
      <c r="AD513" s="24"/>
      <c r="AE513" s="24"/>
      <c r="AF513" s="25"/>
    </row>
    <row r="514" spans="2:32" ht="13.9" customHeight="1" x14ac:dyDescent="0.25">
      <c r="B514" s="26" t="s">
        <v>303</v>
      </c>
      <c r="C514" s="24"/>
      <c r="D514" s="24"/>
      <c r="E514" s="24"/>
      <c r="F514" s="24"/>
      <c r="G514" s="24"/>
      <c r="H514" s="24"/>
      <c r="I514" s="24"/>
      <c r="J514" s="24"/>
      <c r="K514" s="24"/>
      <c r="L514" s="24"/>
      <c r="M514" s="24"/>
      <c r="N514" s="24"/>
      <c r="O514" s="24"/>
      <c r="P514" s="24"/>
      <c r="Q514" s="24"/>
      <c r="R514" s="24"/>
      <c r="S514" s="24"/>
      <c r="T514" s="24"/>
      <c r="U514" s="24"/>
      <c r="V514" s="24"/>
      <c r="W514" s="24"/>
      <c r="X514" s="24"/>
      <c r="Y514" s="24"/>
      <c r="Z514" s="24"/>
      <c r="AA514" s="24"/>
      <c r="AB514" s="24"/>
      <c r="AC514" s="24"/>
      <c r="AD514" s="24"/>
      <c r="AE514" s="24"/>
      <c r="AF514" s="25"/>
    </row>
    <row r="515" spans="2:32" ht="13.9" customHeight="1" x14ac:dyDescent="0.25">
      <c r="B515" s="26" t="s">
        <v>304</v>
      </c>
      <c r="C515" s="24"/>
      <c r="D515" s="24"/>
      <c r="E515" s="24"/>
      <c r="F515" s="24"/>
      <c r="G515" s="24"/>
      <c r="H515" s="24"/>
      <c r="I515" s="24"/>
      <c r="J515" s="24"/>
      <c r="K515" s="24"/>
      <c r="L515" s="24"/>
      <c r="M515" s="24"/>
      <c r="N515" s="24"/>
      <c r="O515" s="24"/>
      <c r="P515" s="24"/>
      <c r="Q515" s="24"/>
      <c r="R515" s="24"/>
      <c r="S515" s="24"/>
      <c r="T515" s="24"/>
      <c r="U515" s="24"/>
      <c r="V515" s="24"/>
      <c r="W515" s="24"/>
      <c r="X515" s="24"/>
      <c r="Y515" s="24"/>
      <c r="Z515" s="24"/>
      <c r="AA515" s="24"/>
      <c r="AB515" s="24"/>
      <c r="AC515" s="24"/>
      <c r="AD515" s="24"/>
      <c r="AE515" s="24"/>
      <c r="AF515" s="25"/>
    </row>
    <row r="516" spans="2:32" ht="13.9" customHeight="1" x14ac:dyDescent="0.25">
      <c r="B516" s="26" t="s">
        <v>305</v>
      </c>
      <c r="C516" s="24"/>
      <c r="D516" s="24"/>
      <c r="E516" s="24"/>
      <c r="F516" s="24"/>
      <c r="G516" s="24"/>
      <c r="H516" s="24"/>
      <c r="I516" s="24"/>
      <c r="J516" s="24"/>
      <c r="K516" s="24"/>
      <c r="L516" s="24"/>
      <c r="M516" s="24"/>
      <c r="N516" s="24"/>
      <c r="O516" s="24"/>
      <c r="P516" s="24"/>
      <c r="Q516" s="24"/>
      <c r="R516" s="24"/>
      <c r="S516" s="24"/>
      <c r="T516" s="24"/>
      <c r="U516" s="24"/>
      <c r="V516" s="24"/>
      <c r="W516" s="24"/>
      <c r="X516" s="24"/>
      <c r="Y516" s="24"/>
      <c r="Z516" s="24"/>
      <c r="AA516" s="24"/>
      <c r="AB516" s="24"/>
      <c r="AC516" s="24"/>
      <c r="AD516" s="24"/>
      <c r="AE516" s="24"/>
      <c r="AF516" s="25"/>
    </row>
    <row r="517" spans="2:32" ht="13.9" customHeight="1" x14ac:dyDescent="0.25">
      <c r="B517" s="26" t="s">
        <v>307</v>
      </c>
      <c r="C517" s="24"/>
      <c r="D517" s="24"/>
      <c r="E517" s="24"/>
      <c r="F517" s="24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  <c r="X517" s="24"/>
      <c r="Y517" s="24"/>
      <c r="Z517" s="24"/>
      <c r="AA517" s="24"/>
      <c r="AB517" s="24"/>
      <c r="AC517" s="24"/>
      <c r="AD517" s="24"/>
      <c r="AE517" s="24"/>
      <c r="AF517" s="25"/>
    </row>
    <row r="518" spans="2:32" ht="13.9" customHeight="1" x14ac:dyDescent="0.25">
      <c r="B518" s="26" t="s">
        <v>308</v>
      </c>
      <c r="C518" s="24"/>
      <c r="D518" s="24"/>
      <c r="E518" s="24"/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  <c r="X518" s="24"/>
      <c r="Y518" s="24"/>
      <c r="Z518" s="24"/>
      <c r="AA518" s="24"/>
      <c r="AB518" s="24"/>
      <c r="AC518" s="24"/>
      <c r="AD518" s="24"/>
      <c r="AE518" s="24"/>
      <c r="AF518" s="25"/>
    </row>
    <row r="519" spans="2:32" ht="13.9" customHeight="1" x14ac:dyDescent="0.25">
      <c r="B519" s="26" t="s">
        <v>309</v>
      </c>
      <c r="C519" s="24"/>
      <c r="D519" s="24"/>
      <c r="E519" s="24"/>
      <c r="F519" s="24"/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  <c r="W519" s="24"/>
      <c r="X519" s="24"/>
      <c r="Y519" s="24"/>
      <c r="Z519" s="24"/>
      <c r="AA519" s="24"/>
      <c r="AB519" s="24"/>
      <c r="AC519" s="24"/>
      <c r="AD519" s="24"/>
      <c r="AE519" s="24"/>
      <c r="AF519" s="25"/>
    </row>
    <row r="520" spans="2:32" ht="13.9" customHeight="1" x14ac:dyDescent="0.25">
      <c r="B520" s="26" t="s">
        <v>310</v>
      </c>
      <c r="C520" s="24"/>
      <c r="D520" s="24"/>
      <c r="E520" s="24"/>
      <c r="F520" s="24"/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  <c r="W520" s="24"/>
      <c r="X520" s="24"/>
      <c r="Y520" s="24"/>
      <c r="Z520" s="24"/>
      <c r="AA520" s="24"/>
      <c r="AB520" s="24"/>
      <c r="AC520" s="24"/>
      <c r="AD520" s="24"/>
      <c r="AE520" s="24"/>
      <c r="AF520" s="25"/>
    </row>
    <row r="521" spans="2:32" ht="13.9" customHeight="1" x14ac:dyDescent="0.25">
      <c r="B521" s="26" t="s">
        <v>311</v>
      </c>
      <c r="C521" s="24"/>
      <c r="D521" s="24"/>
      <c r="E521" s="24"/>
      <c r="F521" s="24"/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  <c r="W521" s="24"/>
      <c r="X521" s="24"/>
      <c r="Y521" s="24"/>
      <c r="Z521" s="24"/>
      <c r="AA521" s="24"/>
      <c r="AB521" s="24"/>
      <c r="AC521" s="24"/>
      <c r="AD521" s="24"/>
      <c r="AE521" s="24"/>
      <c r="AF521" s="25"/>
    </row>
    <row r="522" spans="2:32" ht="13.9" customHeight="1" x14ac:dyDescent="0.25">
      <c r="B522" s="23" t="s">
        <v>42</v>
      </c>
      <c r="C522" s="24"/>
      <c r="D522" s="24"/>
      <c r="E522" s="24"/>
      <c r="F522" s="24"/>
      <c r="G522" s="24"/>
      <c r="H522" s="24"/>
      <c r="I522" s="24"/>
      <c r="J522" s="24"/>
      <c r="K522" s="24"/>
      <c r="L522" s="24"/>
      <c r="M522" s="24"/>
      <c r="N522" s="24"/>
      <c r="O522" s="24"/>
      <c r="P522" s="24"/>
      <c r="Q522" s="24"/>
      <c r="R522" s="24"/>
      <c r="S522" s="24"/>
      <c r="T522" s="24"/>
      <c r="U522" s="24"/>
      <c r="V522" s="24"/>
      <c r="W522" s="24"/>
      <c r="X522" s="24"/>
      <c r="Y522" s="24"/>
      <c r="Z522" s="24"/>
      <c r="AA522" s="24"/>
      <c r="AB522" s="24"/>
      <c r="AC522" s="24"/>
      <c r="AD522" s="24"/>
      <c r="AE522" s="24"/>
      <c r="AF522" s="25"/>
    </row>
    <row r="523" spans="2:32" ht="13.9" customHeight="1" x14ac:dyDescent="0.25">
      <c r="B523" s="26" t="s">
        <v>455</v>
      </c>
      <c r="C523" s="24"/>
      <c r="D523" s="24"/>
      <c r="E523" s="24"/>
      <c r="F523" s="24"/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  <c r="W523" s="24"/>
      <c r="X523" s="24"/>
      <c r="Y523" s="24"/>
      <c r="Z523" s="24"/>
      <c r="AA523" s="24"/>
      <c r="AB523" s="24"/>
      <c r="AC523" s="24"/>
      <c r="AD523" s="24"/>
      <c r="AE523" s="24"/>
      <c r="AF523" s="25"/>
    </row>
    <row r="524" spans="2:32" ht="13.9" customHeight="1" x14ac:dyDescent="0.25">
      <c r="B524" s="26" t="s">
        <v>420</v>
      </c>
      <c r="C524" s="24"/>
      <c r="D524" s="24"/>
      <c r="E524" s="24"/>
      <c r="F524" s="24"/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  <c r="W524" s="24"/>
      <c r="X524" s="24"/>
      <c r="Y524" s="24"/>
      <c r="Z524" s="24"/>
      <c r="AA524" s="24"/>
      <c r="AB524" s="24"/>
      <c r="AC524" s="24"/>
      <c r="AD524" s="24"/>
      <c r="AE524" s="24"/>
      <c r="AF524" s="25"/>
    </row>
    <row r="525" spans="2:32" ht="13.9" customHeight="1" x14ac:dyDescent="0.25">
      <c r="B525" s="26" t="s">
        <v>456</v>
      </c>
      <c r="C525" s="24"/>
      <c r="D525" s="24"/>
      <c r="E525" s="24"/>
      <c r="F525" s="24"/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4"/>
      <c r="AA525" s="24"/>
      <c r="AB525" s="24"/>
      <c r="AC525" s="24"/>
      <c r="AD525" s="24"/>
      <c r="AE525" s="24"/>
      <c r="AF525" s="25"/>
    </row>
    <row r="526" spans="2:32" ht="13.9" customHeight="1" x14ac:dyDescent="0.25">
      <c r="B526" s="26" t="s">
        <v>457</v>
      </c>
      <c r="C526" s="24"/>
      <c r="D526" s="24"/>
      <c r="E526" s="24"/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  <c r="AA526" s="24"/>
      <c r="AB526" s="24"/>
      <c r="AC526" s="24"/>
      <c r="AD526" s="24"/>
      <c r="AE526" s="24"/>
      <c r="AF526" s="25"/>
    </row>
    <row r="527" spans="2:32" ht="13.9" customHeight="1" x14ac:dyDescent="0.25">
      <c r="B527" s="26" t="s">
        <v>458</v>
      </c>
      <c r="C527" s="24"/>
      <c r="D527" s="24"/>
      <c r="E527" s="24"/>
      <c r="F527" s="24"/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  <c r="W527" s="24"/>
      <c r="X527" s="24"/>
      <c r="Y527" s="24"/>
      <c r="Z527" s="24"/>
      <c r="AA527" s="24"/>
      <c r="AB527" s="24"/>
      <c r="AC527" s="24"/>
      <c r="AD527" s="24"/>
      <c r="AE527" s="24"/>
      <c r="AF527" s="25"/>
    </row>
    <row r="528" spans="2:32" ht="13.9" customHeight="1" x14ac:dyDescent="0.25">
      <c r="B528" s="26" t="s">
        <v>459</v>
      </c>
      <c r="C528" s="24"/>
      <c r="D528" s="24"/>
      <c r="E528" s="24"/>
      <c r="F528" s="24"/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4"/>
      <c r="AA528" s="24"/>
      <c r="AB528" s="24"/>
      <c r="AC528" s="24"/>
      <c r="AD528" s="24"/>
      <c r="AE528" s="24"/>
      <c r="AF528" s="25"/>
    </row>
    <row r="529" spans="2:32" ht="13.9" customHeight="1" x14ac:dyDescent="0.25">
      <c r="B529" s="26" t="s">
        <v>460</v>
      </c>
      <c r="C529" s="24"/>
      <c r="D529" s="24"/>
      <c r="E529" s="24"/>
      <c r="F529" s="24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4"/>
      <c r="AA529" s="24"/>
      <c r="AB529" s="24"/>
      <c r="AC529" s="24"/>
      <c r="AD529" s="24"/>
      <c r="AE529" s="24"/>
      <c r="AF529" s="25"/>
    </row>
    <row r="530" spans="2:32" ht="13.9" customHeight="1" x14ac:dyDescent="0.25">
      <c r="B530" s="26" t="s">
        <v>461</v>
      </c>
      <c r="C530" s="24"/>
      <c r="D530" s="24"/>
      <c r="E530" s="24"/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4"/>
      <c r="AA530" s="24"/>
      <c r="AB530" s="24"/>
      <c r="AC530" s="24"/>
      <c r="AD530" s="24"/>
      <c r="AE530" s="24"/>
      <c r="AF530" s="25"/>
    </row>
    <row r="531" spans="2:32" ht="13.9" customHeight="1" x14ac:dyDescent="0.25">
      <c r="B531" s="26" t="s">
        <v>462</v>
      </c>
      <c r="C531" s="24"/>
      <c r="D531" s="24"/>
      <c r="E531" s="24"/>
      <c r="F531" s="24"/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  <c r="W531" s="24"/>
      <c r="X531" s="24"/>
      <c r="Y531" s="24"/>
      <c r="Z531" s="24"/>
      <c r="AA531" s="24"/>
      <c r="AB531" s="24"/>
      <c r="AC531" s="24"/>
      <c r="AD531" s="24"/>
      <c r="AE531" s="24"/>
      <c r="AF531" s="25"/>
    </row>
    <row r="532" spans="2:32" ht="13.9" customHeight="1" x14ac:dyDescent="0.25">
      <c r="B532" s="26" t="s">
        <v>127</v>
      </c>
      <c r="C532" s="24"/>
      <c r="D532" s="24"/>
      <c r="E532" s="24"/>
      <c r="F532" s="24"/>
      <c r="G532" s="24"/>
      <c r="H532" s="24"/>
      <c r="I532" s="24"/>
      <c r="J532" s="24"/>
      <c r="K532" s="24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4"/>
      <c r="AA532" s="24"/>
      <c r="AB532" s="24"/>
      <c r="AC532" s="24"/>
      <c r="AD532" s="24"/>
      <c r="AE532" s="24"/>
      <c r="AF532" s="25"/>
    </row>
    <row r="533" spans="2:32" ht="13.9" customHeight="1" x14ac:dyDescent="0.25">
      <c r="B533" s="26" t="s">
        <v>463</v>
      </c>
      <c r="C533" s="24"/>
      <c r="D533" s="24"/>
      <c r="E533" s="24"/>
      <c r="F533" s="24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  <c r="AA533" s="24"/>
      <c r="AB533" s="24"/>
      <c r="AC533" s="24"/>
      <c r="AD533" s="24"/>
      <c r="AE533" s="24"/>
      <c r="AF533" s="25"/>
    </row>
    <row r="534" spans="2:32" ht="13.9" customHeight="1" x14ac:dyDescent="0.25">
      <c r="B534" s="26" t="s">
        <v>150</v>
      </c>
      <c r="C534" s="24"/>
      <c r="D534" s="24"/>
      <c r="E534" s="24"/>
      <c r="F534" s="24"/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  <c r="W534" s="24"/>
      <c r="X534" s="24"/>
      <c r="Y534" s="24"/>
      <c r="Z534" s="24"/>
      <c r="AA534" s="24"/>
      <c r="AB534" s="24"/>
      <c r="AC534" s="24"/>
      <c r="AD534" s="24"/>
      <c r="AE534" s="24"/>
      <c r="AF534" s="25"/>
    </row>
    <row r="535" spans="2:32" ht="13.9" customHeight="1" x14ac:dyDescent="0.25">
      <c r="B535" s="26" t="s">
        <v>151</v>
      </c>
      <c r="C535" s="24"/>
      <c r="D535" s="24"/>
      <c r="E535" s="24"/>
      <c r="F535" s="24"/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4"/>
      <c r="AA535" s="24"/>
      <c r="AB535" s="24"/>
      <c r="AC535" s="24"/>
      <c r="AD535" s="24"/>
      <c r="AE535" s="24"/>
      <c r="AF535" s="25"/>
    </row>
    <row r="536" spans="2:32" ht="13.9" customHeight="1" x14ac:dyDescent="0.25">
      <c r="B536" s="26" t="s">
        <v>152</v>
      </c>
      <c r="C536" s="24"/>
      <c r="D536" s="24"/>
      <c r="E536" s="24"/>
      <c r="F536" s="24"/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  <c r="W536" s="24"/>
      <c r="X536" s="24"/>
      <c r="Y536" s="24"/>
      <c r="Z536" s="24"/>
      <c r="AA536" s="24"/>
      <c r="AB536" s="24"/>
      <c r="AC536" s="24"/>
      <c r="AD536" s="24"/>
      <c r="AE536" s="24"/>
      <c r="AF536" s="25"/>
    </row>
    <row r="537" spans="2:32" ht="13.9" customHeight="1" x14ac:dyDescent="0.25">
      <c r="B537" s="26" t="s">
        <v>153</v>
      </c>
      <c r="C537" s="24"/>
      <c r="D537" s="24"/>
      <c r="E537" s="24"/>
      <c r="F537" s="24"/>
      <c r="G537" s="24"/>
      <c r="H537" s="24"/>
      <c r="I537" s="24"/>
      <c r="J537" s="24"/>
      <c r="K537" s="24"/>
      <c r="L537" s="24"/>
      <c r="M537" s="24"/>
      <c r="N537" s="24"/>
      <c r="O537" s="24"/>
      <c r="P537" s="24"/>
      <c r="Q537" s="24"/>
      <c r="R537" s="24"/>
      <c r="S537" s="24"/>
      <c r="T537" s="24"/>
      <c r="U537" s="24"/>
      <c r="V537" s="24"/>
      <c r="W537" s="24"/>
      <c r="X537" s="24"/>
      <c r="Y537" s="24"/>
      <c r="Z537" s="24"/>
      <c r="AA537" s="24"/>
      <c r="AB537" s="24"/>
      <c r="AC537" s="24"/>
      <c r="AD537" s="24"/>
      <c r="AE537" s="24"/>
      <c r="AF537" s="25"/>
    </row>
    <row r="538" spans="2:32" ht="13.9" customHeight="1" x14ac:dyDescent="0.25">
      <c r="B538" s="26" t="s">
        <v>154</v>
      </c>
      <c r="C538" s="24"/>
      <c r="D538" s="24"/>
      <c r="E538" s="24"/>
      <c r="F538" s="24"/>
      <c r="G538" s="24"/>
      <c r="H538" s="24"/>
      <c r="I538" s="24"/>
      <c r="J538" s="24"/>
      <c r="K538" s="24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4"/>
      <c r="AA538" s="24"/>
      <c r="AB538" s="24"/>
      <c r="AC538" s="24"/>
      <c r="AD538" s="24"/>
      <c r="AE538" s="24"/>
      <c r="AF538" s="25"/>
    </row>
    <row r="539" spans="2:32" ht="13.9" customHeight="1" x14ac:dyDescent="0.25">
      <c r="B539" s="26" t="s">
        <v>464</v>
      </c>
      <c r="C539" s="24"/>
      <c r="D539" s="24"/>
      <c r="E539" s="24"/>
      <c r="F539" s="24"/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  <c r="AA539" s="24"/>
      <c r="AB539" s="24"/>
      <c r="AC539" s="24"/>
      <c r="AD539" s="24"/>
      <c r="AE539" s="24"/>
      <c r="AF539" s="25"/>
    </row>
    <row r="540" spans="2:32" ht="13.9" customHeight="1" x14ac:dyDescent="0.25">
      <c r="B540" s="26" t="s">
        <v>157</v>
      </c>
      <c r="C540" s="24"/>
      <c r="D540" s="24"/>
      <c r="E540" s="24"/>
      <c r="F540" s="24"/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  <c r="W540" s="24"/>
      <c r="X540" s="24"/>
      <c r="Y540" s="24"/>
      <c r="Z540" s="24"/>
      <c r="AA540" s="24"/>
      <c r="AB540" s="24"/>
      <c r="AC540" s="24"/>
      <c r="AD540" s="24"/>
      <c r="AE540" s="24"/>
      <c r="AF540" s="25"/>
    </row>
    <row r="541" spans="2:32" ht="13.9" customHeight="1" x14ac:dyDescent="0.25">
      <c r="B541" s="26" t="s">
        <v>465</v>
      </c>
      <c r="C541" s="24"/>
      <c r="D541" s="24"/>
      <c r="E541" s="24"/>
      <c r="F541" s="24"/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  <c r="W541" s="24"/>
      <c r="X541" s="24"/>
      <c r="Y541" s="24"/>
      <c r="Z541" s="24"/>
      <c r="AA541" s="24"/>
      <c r="AB541" s="24"/>
      <c r="AC541" s="24"/>
      <c r="AD541" s="24"/>
      <c r="AE541" s="24"/>
      <c r="AF541" s="25"/>
    </row>
    <row r="542" spans="2:32" ht="13.9" customHeight="1" x14ac:dyDescent="0.25">
      <c r="B542" s="26" t="s">
        <v>466</v>
      </c>
      <c r="C542" s="24"/>
      <c r="D542" s="24"/>
      <c r="E542" s="24"/>
      <c r="F542" s="24"/>
      <c r="G542" s="24"/>
      <c r="H542" s="24"/>
      <c r="I542" s="24"/>
      <c r="J542" s="24"/>
      <c r="K542" s="24"/>
      <c r="L542" s="24"/>
      <c r="M542" s="24"/>
      <c r="N542" s="24"/>
      <c r="O542" s="24"/>
      <c r="P542" s="24"/>
      <c r="Q542" s="24"/>
      <c r="R542" s="24"/>
      <c r="S542" s="24"/>
      <c r="T542" s="24"/>
      <c r="U542" s="24"/>
      <c r="V542" s="24"/>
      <c r="W542" s="24"/>
      <c r="X542" s="24"/>
      <c r="Y542" s="24"/>
      <c r="Z542" s="24"/>
      <c r="AA542" s="24"/>
      <c r="AB542" s="24"/>
      <c r="AC542" s="24"/>
      <c r="AD542" s="24"/>
      <c r="AE542" s="24"/>
      <c r="AF542" s="25"/>
    </row>
    <row r="543" spans="2:32" ht="13.9" customHeight="1" x14ac:dyDescent="0.25">
      <c r="B543" s="26" t="s">
        <v>178</v>
      </c>
      <c r="C543" s="24"/>
      <c r="D543" s="24"/>
      <c r="E543" s="24"/>
      <c r="F543" s="24"/>
      <c r="G543" s="24"/>
      <c r="H543" s="24"/>
      <c r="I543" s="24"/>
      <c r="J543" s="24"/>
      <c r="K543" s="24"/>
      <c r="L543" s="24"/>
      <c r="M543" s="24"/>
      <c r="N543" s="24"/>
      <c r="O543" s="24"/>
      <c r="P543" s="24"/>
      <c r="Q543" s="24"/>
      <c r="R543" s="24"/>
      <c r="S543" s="24"/>
      <c r="T543" s="24"/>
      <c r="U543" s="24"/>
      <c r="V543" s="24"/>
      <c r="W543" s="24"/>
      <c r="X543" s="24"/>
      <c r="Y543" s="24"/>
      <c r="Z543" s="24"/>
      <c r="AA543" s="24"/>
      <c r="AB543" s="24"/>
      <c r="AC543" s="24"/>
      <c r="AD543" s="24"/>
      <c r="AE543" s="24"/>
      <c r="AF543" s="25"/>
    </row>
    <row r="544" spans="2:32" ht="13.9" customHeight="1" x14ac:dyDescent="0.25">
      <c r="B544" s="26" t="s">
        <v>360</v>
      </c>
      <c r="C544" s="24"/>
      <c r="D544" s="24"/>
      <c r="E544" s="24"/>
      <c r="F544" s="24"/>
      <c r="G544" s="24"/>
      <c r="H544" s="24"/>
      <c r="I544" s="24"/>
      <c r="J544" s="24"/>
      <c r="K544" s="24"/>
      <c r="L544" s="24"/>
      <c r="M544" s="24"/>
      <c r="N544" s="24"/>
      <c r="O544" s="24"/>
      <c r="P544" s="24"/>
      <c r="Q544" s="24"/>
      <c r="R544" s="24"/>
      <c r="S544" s="24"/>
      <c r="T544" s="24"/>
      <c r="U544" s="24"/>
      <c r="V544" s="24"/>
      <c r="W544" s="24"/>
      <c r="X544" s="24"/>
      <c r="Y544" s="24"/>
      <c r="Z544" s="24"/>
      <c r="AA544" s="24"/>
      <c r="AB544" s="24"/>
      <c r="AC544" s="24"/>
      <c r="AD544" s="24"/>
      <c r="AE544" s="24"/>
      <c r="AF544" s="25"/>
    </row>
    <row r="545" spans="2:32" ht="13.9" customHeight="1" x14ac:dyDescent="0.25">
      <c r="B545" s="26" t="s">
        <v>467</v>
      </c>
      <c r="C545" s="24"/>
      <c r="D545" s="24"/>
      <c r="E545" s="24"/>
      <c r="F545" s="24"/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  <c r="W545" s="24"/>
      <c r="X545" s="24"/>
      <c r="Y545" s="24"/>
      <c r="Z545" s="24"/>
      <c r="AA545" s="24"/>
      <c r="AB545" s="24"/>
      <c r="AC545" s="24"/>
      <c r="AD545" s="24"/>
      <c r="AE545" s="24"/>
      <c r="AF545" s="25"/>
    </row>
    <row r="546" spans="2:32" ht="13.9" customHeight="1" x14ac:dyDescent="0.25">
      <c r="B546" s="26" t="s">
        <v>210</v>
      </c>
      <c r="C546" s="24"/>
      <c r="D546" s="24"/>
      <c r="E546" s="24"/>
      <c r="F546" s="24"/>
      <c r="G546" s="24"/>
      <c r="H546" s="24"/>
      <c r="I546" s="24"/>
      <c r="J546" s="24"/>
      <c r="K546" s="24"/>
      <c r="L546" s="24"/>
      <c r="M546" s="24"/>
      <c r="N546" s="24"/>
      <c r="O546" s="24"/>
      <c r="P546" s="24"/>
      <c r="Q546" s="24"/>
      <c r="R546" s="24"/>
      <c r="S546" s="24"/>
      <c r="T546" s="24"/>
      <c r="U546" s="24"/>
      <c r="V546" s="24"/>
      <c r="W546" s="24"/>
      <c r="X546" s="24"/>
      <c r="Y546" s="24"/>
      <c r="Z546" s="24"/>
      <c r="AA546" s="24"/>
      <c r="AB546" s="24"/>
      <c r="AC546" s="24"/>
      <c r="AD546" s="24"/>
      <c r="AE546" s="24"/>
      <c r="AF546" s="25"/>
    </row>
    <row r="547" spans="2:32" ht="13.9" customHeight="1" x14ac:dyDescent="0.25">
      <c r="B547" s="26" t="s">
        <v>212</v>
      </c>
      <c r="C547" s="24"/>
      <c r="D547" s="24"/>
      <c r="E547" s="24"/>
      <c r="F547" s="24"/>
      <c r="G547" s="24"/>
      <c r="H547" s="24"/>
      <c r="I547" s="24"/>
      <c r="J547" s="24"/>
      <c r="K547" s="24"/>
      <c r="L547" s="24"/>
      <c r="M547" s="24"/>
      <c r="N547" s="24"/>
      <c r="O547" s="24"/>
      <c r="P547" s="24"/>
      <c r="Q547" s="24"/>
      <c r="R547" s="24"/>
      <c r="S547" s="24"/>
      <c r="T547" s="24"/>
      <c r="U547" s="24"/>
      <c r="V547" s="24"/>
      <c r="W547" s="24"/>
      <c r="X547" s="24"/>
      <c r="Y547" s="24"/>
      <c r="Z547" s="24"/>
      <c r="AA547" s="24"/>
      <c r="AB547" s="24"/>
      <c r="AC547" s="24"/>
      <c r="AD547" s="24"/>
      <c r="AE547" s="24"/>
      <c r="AF547" s="25"/>
    </row>
    <row r="548" spans="2:32" ht="13.9" customHeight="1" x14ac:dyDescent="0.25">
      <c r="B548" s="26" t="s">
        <v>217</v>
      </c>
      <c r="C548" s="24"/>
      <c r="D548" s="24"/>
      <c r="E548" s="24"/>
      <c r="F548" s="24"/>
      <c r="G548" s="24"/>
      <c r="H548" s="24"/>
      <c r="I548" s="24"/>
      <c r="J548" s="24"/>
      <c r="K548" s="24"/>
      <c r="L548" s="24"/>
      <c r="M548" s="24"/>
      <c r="N548" s="24"/>
      <c r="O548" s="24"/>
      <c r="P548" s="24"/>
      <c r="Q548" s="24"/>
      <c r="R548" s="24"/>
      <c r="S548" s="24"/>
      <c r="T548" s="24"/>
      <c r="U548" s="24"/>
      <c r="V548" s="24"/>
      <c r="W548" s="24"/>
      <c r="X548" s="24"/>
      <c r="Y548" s="24"/>
      <c r="Z548" s="24"/>
      <c r="AA548" s="24"/>
      <c r="AB548" s="24"/>
      <c r="AC548" s="24"/>
      <c r="AD548" s="24"/>
      <c r="AE548" s="24"/>
      <c r="AF548" s="25"/>
    </row>
    <row r="549" spans="2:32" ht="13.9" customHeight="1" x14ac:dyDescent="0.25">
      <c r="B549" s="26" t="s">
        <v>218</v>
      </c>
      <c r="C549" s="24"/>
      <c r="D549" s="24"/>
      <c r="E549" s="24"/>
      <c r="F549" s="24"/>
      <c r="G549" s="24"/>
      <c r="H549" s="24"/>
      <c r="I549" s="24"/>
      <c r="J549" s="24"/>
      <c r="K549" s="24"/>
      <c r="L549" s="24"/>
      <c r="M549" s="24"/>
      <c r="N549" s="24"/>
      <c r="O549" s="24"/>
      <c r="P549" s="24"/>
      <c r="Q549" s="24"/>
      <c r="R549" s="24"/>
      <c r="S549" s="24"/>
      <c r="T549" s="24"/>
      <c r="U549" s="24"/>
      <c r="V549" s="24"/>
      <c r="W549" s="24"/>
      <c r="X549" s="24"/>
      <c r="Y549" s="24"/>
      <c r="Z549" s="24"/>
      <c r="AA549" s="24"/>
      <c r="AB549" s="24"/>
      <c r="AC549" s="24"/>
      <c r="AD549" s="24"/>
      <c r="AE549" s="24"/>
      <c r="AF549" s="25"/>
    </row>
    <row r="550" spans="2:32" ht="13.9" customHeight="1" x14ac:dyDescent="0.25">
      <c r="B550" s="26" t="s">
        <v>468</v>
      </c>
      <c r="C550" s="24"/>
      <c r="D550" s="24"/>
      <c r="E550" s="24"/>
      <c r="F550" s="24"/>
      <c r="G550" s="24"/>
      <c r="H550" s="24"/>
      <c r="I550" s="24"/>
      <c r="J550" s="24"/>
      <c r="K550" s="24"/>
      <c r="L550" s="24"/>
      <c r="M550" s="24"/>
      <c r="N550" s="24"/>
      <c r="O550" s="24"/>
      <c r="P550" s="24"/>
      <c r="Q550" s="24"/>
      <c r="R550" s="24"/>
      <c r="S550" s="24"/>
      <c r="T550" s="24"/>
      <c r="U550" s="24"/>
      <c r="V550" s="24"/>
      <c r="W550" s="24"/>
      <c r="X550" s="24"/>
      <c r="Y550" s="24"/>
      <c r="Z550" s="24"/>
      <c r="AA550" s="24"/>
      <c r="AB550" s="24"/>
      <c r="AC550" s="24"/>
      <c r="AD550" s="24"/>
      <c r="AE550" s="24"/>
      <c r="AF550" s="25"/>
    </row>
    <row r="551" spans="2:32" ht="13.9" customHeight="1" x14ac:dyDescent="0.25">
      <c r="B551" s="26" t="s">
        <v>469</v>
      </c>
      <c r="C551" s="24"/>
      <c r="D551" s="24"/>
      <c r="E551" s="24"/>
      <c r="F551" s="24"/>
      <c r="G551" s="24"/>
      <c r="H551" s="24"/>
      <c r="I551" s="24"/>
      <c r="J551" s="24"/>
      <c r="K551" s="24"/>
      <c r="L551" s="24"/>
      <c r="M551" s="24"/>
      <c r="N551" s="24"/>
      <c r="O551" s="24"/>
      <c r="P551" s="24"/>
      <c r="Q551" s="24"/>
      <c r="R551" s="24"/>
      <c r="S551" s="24"/>
      <c r="T551" s="24"/>
      <c r="U551" s="24"/>
      <c r="V551" s="24"/>
      <c r="W551" s="24"/>
      <c r="X551" s="24"/>
      <c r="Y551" s="24"/>
      <c r="Z551" s="24"/>
      <c r="AA551" s="24"/>
      <c r="AB551" s="24"/>
      <c r="AC551" s="24"/>
      <c r="AD551" s="24"/>
      <c r="AE551" s="24"/>
      <c r="AF551" s="25"/>
    </row>
    <row r="552" spans="2:32" ht="13.9" customHeight="1" x14ac:dyDescent="0.25">
      <c r="B552" s="26" t="s">
        <v>233</v>
      </c>
      <c r="C552" s="24"/>
      <c r="D552" s="24"/>
      <c r="E552" s="24"/>
      <c r="F552" s="24"/>
      <c r="G552" s="24"/>
      <c r="H552" s="24"/>
      <c r="I552" s="24"/>
      <c r="J552" s="24"/>
      <c r="K552" s="24"/>
      <c r="L552" s="24"/>
      <c r="M552" s="24"/>
      <c r="N552" s="24"/>
      <c r="O552" s="24"/>
      <c r="P552" s="24"/>
      <c r="Q552" s="24"/>
      <c r="R552" s="24"/>
      <c r="S552" s="24"/>
      <c r="T552" s="24"/>
      <c r="U552" s="24"/>
      <c r="V552" s="24"/>
      <c r="W552" s="24"/>
      <c r="X552" s="24"/>
      <c r="Y552" s="24"/>
      <c r="Z552" s="24"/>
      <c r="AA552" s="24"/>
      <c r="AB552" s="24"/>
      <c r="AC552" s="24"/>
      <c r="AD552" s="24"/>
      <c r="AE552" s="24"/>
      <c r="AF552" s="25"/>
    </row>
    <row r="553" spans="2:32" ht="13.9" customHeight="1" x14ac:dyDescent="0.25">
      <c r="B553" s="26" t="s">
        <v>234</v>
      </c>
      <c r="C553" s="24"/>
      <c r="D553" s="24"/>
      <c r="E553" s="24"/>
      <c r="F553" s="24"/>
      <c r="G553" s="24"/>
      <c r="H553" s="24"/>
      <c r="I553" s="24"/>
      <c r="J553" s="24"/>
      <c r="K553" s="24"/>
      <c r="L553" s="24"/>
      <c r="M553" s="24"/>
      <c r="N553" s="24"/>
      <c r="O553" s="24"/>
      <c r="P553" s="24"/>
      <c r="Q553" s="24"/>
      <c r="R553" s="24"/>
      <c r="S553" s="24"/>
      <c r="T553" s="24"/>
      <c r="U553" s="24"/>
      <c r="V553" s="24"/>
      <c r="W553" s="24"/>
      <c r="X553" s="24"/>
      <c r="Y553" s="24"/>
      <c r="Z553" s="24"/>
      <c r="AA553" s="24"/>
      <c r="AB553" s="24"/>
      <c r="AC553" s="24"/>
      <c r="AD553" s="24"/>
      <c r="AE553" s="24"/>
      <c r="AF553" s="25"/>
    </row>
    <row r="554" spans="2:32" ht="13.9" customHeight="1" x14ac:dyDescent="0.25">
      <c r="B554" s="26" t="s">
        <v>470</v>
      </c>
      <c r="C554" s="24"/>
      <c r="D554" s="24"/>
      <c r="E554" s="24"/>
      <c r="F554" s="24"/>
      <c r="G554" s="24"/>
      <c r="H554" s="24"/>
      <c r="I554" s="24"/>
      <c r="J554" s="24"/>
      <c r="K554" s="24"/>
      <c r="L554" s="24"/>
      <c r="M554" s="24"/>
      <c r="N554" s="24"/>
      <c r="O554" s="2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  <c r="AA554" s="24"/>
      <c r="AB554" s="24"/>
      <c r="AC554" s="24"/>
      <c r="AD554" s="24"/>
      <c r="AE554" s="24"/>
      <c r="AF554" s="25"/>
    </row>
    <row r="555" spans="2:32" ht="13.9" customHeight="1" x14ac:dyDescent="0.25">
      <c r="B555" s="26" t="s">
        <v>471</v>
      </c>
      <c r="C555" s="24"/>
      <c r="D555" s="24"/>
      <c r="E555" s="24"/>
      <c r="F555" s="24"/>
      <c r="G555" s="24"/>
      <c r="H555" s="24"/>
      <c r="I555" s="24"/>
      <c r="J555" s="24"/>
      <c r="K555" s="24"/>
      <c r="L555" s="24"/>
      <c r="M555" s="24"/>
      <c r="N555" s="24"/>
      <c r="O555" s="24"/>
      <c r="P555" s="24"/>
      <c r="Q555" s="24"/>
      <c r="R555" s="24"/>
      <c r="S555" s="24"/>
      <c r="T555" s="24"/>
      <c r="U555" s="24"/>
      <c r="V555" s="24"/>
      <c r="W555" s="24"/>
      <c r="X555" s="24"/>
      <c r="Y555" s="24"/>
      <c r="Z555" s="24"/>
      <c r="AA555" s="24"/>
      <c r="AB555" s="24"/>
      <c r="AC555" s="24"/>
      <c r="AD555" s="24"/>
      <c r="AE555" s="24"/>
      <c r="AF555" s="25"/>
    </row>
    <row r="556" spans="2:32" ht="13.9" customHeight="1" x14ac:dyDescent="0.25">
      <c r="B556" s="26" t="s">
        <v>472</v>
      </c>
      <c r="C556" s="24"/>
      <c r="D556" s="24"/>
      <c r="E556" s="24"/>
      <c r="F556" s="24"/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4"/>
      <c r="R556" s="24"/>
      <c r="S556" s="24"/>
      <c r="T556" s="24"/>
      <c r="U556" s="24"/>
      <c r="V556" s="24"/>
      <c r="W556" s="24"/>
      <c r="X556" s="24"/>
      <c r="Y556" s="24"/>
      <c r="Z556" s="24"/>
      <c r="AA556" s="24"/>
      <c r="AB556" s="24"/>
      <c r="AC556" s="24"/>
      <c r="AD556" s="24"/>
      <c r="AE556" s="24"/>
      <c r="AF556" s="25"/>
    </row>
    <row r="557" spans="2:32" ht="13.9" customHeight="1" x14ac:dyDescent="0.25">
      <c r="B557" s="26" t="s">
        <v>292</v>
      </c>
      <c r="C557" s="24"/>
      <c r="D557" s="24"/>
      <c r="E557" s="24"/>
      <c r="F557" s="24"/>
      <c r="G557" s="24"/>
      <c r="H557" s="24"/>
      <c r="I557" s="24"/>
      <c r="J557" s="24"/>
      <c r="K557" s="24"/>
      <c r="L557" s="24"/>
      <c r="M557" s="24"/>
      <c r="N557" s="24"/>
      <c r="O557" s="24"/>
      <c r="P557" s="24"/>
      <c r="Q557" s="24"/>
      <c r="R557" s="24"/>
      <c r="S557" s="24"/>
      <c r="T557" s="24"/>
      <c r="U557" s="24"/>
      <c r="V557" s="24"/>
      <c r="W557" s="24"/>
      <c r="X557" s="24"/>
      <c r="Y557" s="24"/>
      <c r="Z557" s="24"/>
      <c r="AA557" s="24"/>
      <c r="AB557" s="24"/>
      <c r="AC557" s="24"/>
      <c r="AD557" s="24"/>
      <c r="AE557" s="24"/>
      <c r="AF557" s="25"/>
    </row>
    <row r="558" spans="2:32" ht="13.9" customHeight="1" x14ac:dyDescent="0.25">
      <c r="B558" s="26" t="s">
        <v>296</v>
      </c>
      <c r="C558" s="24"/>
      <c r="D558" s="24"/>
      <c r="E558" s="24"/>
      <c r="F558" s="24"/>
      <c r="G558" s="24"/>
      <c r="H558" s="24"/>
      <c r="I558" s="24"/>
      <c r="J558" s="24"/>
      <c r="K558" s="24"/>
      <c r="L558" s="24"/>
      <c r="M558" s="24"/>
      <c r="N558" s="24"/>
      <c r="O558" s="24"/>
      <c r="P558" s="24"/>
      <c r="Q558" s="24"/>
      <c r="R558" s="24"/>
      <c r="S558" s="24"/>
      <c r="T558" s="24"/>
      <c r="U558" s="24"/>
      <c r="V558" s="24"/>
      <c r="W558" s="24"/>
      <c r="X558" s="24"/>
      <c r="Y558" s="24"/>
      <c r="Z558" s="24"/>
      <c r="AA558" s="24"/>
      <c r="AB558" s="24"/>
      <c r="AC558" s="24"/>
      <c r="AD558" s="24"/>
      <c r="AE558" s="24"/>
      <c r="AF558" s="25"/>
    </row>
    <row r="559" spans="2:32" ht="13.9" customHeight="1" x14ac:dyDescent="0.25">
      <c r="B559" s="26" t="s">
        <v>297</v>
      </c>
      <c r="C559" s="24"/>
      <c r="D559" s="24"/>
      <c r="E559" s="24"/>
      <c r="F559" s="24"/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  <c r="AA559" s="24"/>
      <c r="AB559" s="24"/>
      <c r="AC559" s="24"/>
      <c r="AD559" s="24"/>
      <c r="AE559" s="24"/>
      <c r="AF559" s="25"/>
    </row>
    <row r="560" spans="2:32" ht="13.9" customHeight="1" x14ac:dyDescent="0.25">
      <c r="B560" s="26" t="s">
        <v>301</v>
      </c>
      <c r="C560" s="24"/>
      <c r="D560" s="24"/>
      <c r="E560" s="24"/>
      <c r="F560" s="24"/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4"/>
      <c r="AA560" s="24"/>
      <c r="AB560" s="24"/>
      <c r="AC560" s="24"/>
      <c r="AD560" s="24"/>
      <c r="AE560" s="24"/>
      <c r="AF560" s="25"/>
    </row>
    <row r="561" spans="2:32" ht="13.9" customHeight="1" x14ac:dyDescent="0.25">
      <c r="B561" s="26" t="s">
        <v>302</v>
      </c>
      <c r="C561" s="24"/>
      <c r="D561" s="24"/>
      <c r="E561" s="24"/>
      <c r="F561" s="24"/>
      <c r="G561" s="24"/>
      <c r="H561" s="24"/>
      <c r="I561" s="24"/>
      <c r="J561" s="24"/>
      <c r="K561" s="24"/>
      <c r="L561" s="24"/>
      <c r="M561" s="24"/>
      <c r="N561" s="24"/>
      <c r="O561" s="24"/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4"/>
      <c r="AA561" s="24"/>
      <c r="AB561" s="24"/>
      <c r="AC561" s="24"/>
      <c r="AD561" s="24"/>
      <c r="AE561" s="24"/>
      <c r="AF561" s="25"/>
    </row>
    <row r="562" spans="2:32" ht="13.9" customHeight="1" x14ac:dyDescent="0.25">
      <c r="B562" s="26" t="s">
        <v>311</v>
      </c>
      <c r="C562" s="24"/>
      <c r="D562" s="24"/>
      <c r="E562" s="24"/>
      <c r="F562" s="24"/>
      <c r="G562" s="24"/>
      <c r="H562" s="24"/>
      <c r="I562" s="24"/>
      <c r="J562" s="24"/>
      <c r="K562" s="24"/>
      <c r="L562" s="24"/>
      <c r="M562" s="24"/>
      <c r="N562" s="24"/>
      <c r="O562" s="24"/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4"/>
      <c r="AA562" s="24"/>
      <c r="AB562" s="24"/>
      <c r="AC562" s="24"/>
      <c r="AD562" s="24"/>
      <c r="AE562" s="24"/>
      <c r="AF562" s="25"/>
    </row>
    <row r="563" spans="2:32" ht="13.9" customHeight="1" x14ac:dyDescent="0.25">
      <c r="B563" s="26" t="s">
        <v>473</v>
      </c>
      <c r="C563" s="24"/>
      <c r="D563" s="24"/>
      <c r="E563" s="24"/>
      <c r="F563" s="24"/>
      <c r="G563" s="24"/>
      <c r="H563" s="24"/>
      <c r="I563" s="24"/>
      <c r="J563" s="24"/>
      <c r="K563" s="24"/>
      <c r="L563" s="24"/>
      <c r="M563" s="24"/>
      <c r="N563" s="24"/>
      <c r="O563" s="24"/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4"/>
      <c r="AA563" s="24"/>
      <c r="AB563" s="24"/>
      <c r="AC563" s="24"/>
      <c r="AD563" s="24"/>
      <c r="AE563" s="24"/>
      <c r="AF563" s="25"/>
    </row>
    <row r="564" spans="2:32" ht="13.9" customHeight="1" x14ac:dyDescent="0.25">
      <c r="B564" s="23" t="s">
        <v>43</v>
      </c>
      <c r="C564" s="24"/>
      <c r="D564" s="24"/>
      <c r="E564" s="24"/>
      <c r="F564" s="24"/>
      <c r="G564" s="24"/>
      <c r="H564" s="24"/>
      <c r="I564" s="24"/>
      <c r="J564" s="24"/>
      <c r="K564" s="24"/>
      <c r="L564" s="24"/>
      <c r="M564" s="24"/>
      <c r="N564" s="24"/>
      <c r="O564" s="24"/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4"/>
      <c r="AA564" s="24"/>
      <c r="AB564" s="24"/>
      <c r="AC564" s="24"/>
      <c r="AD564" s="24"/>
      <c r="AE564" s="24"/>
      <c r="AF564" s="25"/>
    </row>
    <row r="565" spans="2:32" ht="13.9" customHeight="1" x14ac:dyDescent="0.25">
      <c r="B565" s="26" t="s">
        <v>474</v>
      </c>
      <c r="C565" s="24"/>
      <c r="D565" s="24"/>
      <c r="E565" s="24"/>
      <c r="F565" s="24"/>
      <c r="G565" s="24"/>
      <c r="H565" s="24"/>
      <c r="I565" s="24"/>
      <c r="J565" s="24"/>
      <c r="K565" s="24"/>
      <c r="L565" s="24"/>
      <c r="M565" s="24"/>
      <c r="N565" s="24"/>
      <c r="O565" s="24"/>
      <c r="P565" s="24"/>
      <c r="Q565" s="24"/>
      <c r="R565" s="24"/>
      <c r="S565" s="24"/>
      <c r="T565" s="24"/>
      <c r="U565" s="24"/>
      <c r="V565" s="24"/>
      <c r="W565" s="24"/>
      <c r="X565" s="24"/>
      <c r="Y565" s="24"/>
      <c r="Z565" s="24"/>
      <c r="AA565" s="24"/>
      <c r="AB565" s="24"/>
      <c r="AC565" s="24"/>
      <c r="AD565" s="24"/>
      <c r="AE565" s="24"/>
      <c r="AF565" s="25"/>
    </row>
    <row r="566" spans="2:32" ht="13.9" customHeight="1" x14ac:dyDescent="0.25">
      <c r="B566" s="26" t="s">
        <v>360</v>
      </c>
      <c r="C566" s="24"/>
      <c r="D566" s="24"/>
      <c r="E566" s="24"/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4"/>
      <c r="AA566" s="24"/>
      <c r="AB566" s="24"/>
      <c r="AC566" s="24"/>
      <c r="AD566" s="24"/>
      <c r="AE566" s="24"/>
      <c r="AF566" s="25"/>
    </row>
    <row r="567" spans="2:32" ht="13.9" customHeight="1" x14ac:dyDescent="0.25">
      <c r="B567" s="26" t="s">
        <v>210</v>
      </c>
      <c r="C567" s="24"/>
      <c r="D567" s="24"/>
      <c r="E567" s="24"/>
      <c r="F567" s="24"/>
      <c r="G567" s="24"/>
      <c r="H567" s="24"/>
      <c r="I567" s="24"/>
      <c r="J567" s="24"/>
      <c r="K567" s="24"/>
      <c r="L567" s="24"/>
      <c r="M567" s="24"/>
      <c r="N567" s="24"/>
      <c r="O567" s="24"/>
      <c r="P567" s="24"/>
      <c r="Q567" s="24"/>
      <c r="R567" s="24"/>
      <c r="S567" s="24"/>
      <c r="T567" s="24"/>
      <c r="U567" s="24"/>
      <c r="V567" s="24"/>
      <c r="W567" s="24"/>
      <c r="X567" s="24"/>
      <c r="Y567" s="24"/>
      <c r="Z567" s="24"/>
      <c r="AA567" s="24"/>
      <c r="AB567" s="24"/>
      <c r="AC567" s="24"/>
      <c r="AD567" s="24"/>
      <c r="AE567" s="24"/>
      <c r="AF567" s="25"/>
    </row>
    <row r="568" spans="2:32" ht="13.9" customHeight="1" x14ac:dyDescent="0.25">
      <c r="B568" s="26" t="s">
        <v>475</v>
      </c>
      <c r="C568" s="27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  <c r="AA568" s="27"/>
      <c r="AB568" s="27"/>
      <c r="AC568" s="27"/>
      <c r="AD568" s="27"/>
      <c r="AE568" s="27"/>
      <c r="AF568" s="28"/>
    </row>
    <row r="569" spans="2:32" ht="13.9" customHeight="1" x14ac:dyDescent="0.25"/>
    <row r="570" spans="2:32" ht="13.9" customHeight="1" x14ac:dyDescent="0.25"/>
    <row r="571" spans="2:32" ht="13.9" customHeight="1" x14ac:dyDescent="0.25"/>
    <row r="572" spans="2:32" ht="13.9" customHeight="1" x14ac:dyDescent="0.25"/>
    <row r="573" spans="2:32" ht="13.9" customHeight="1" x14ac:dyDescent="0.25"/>
    <row r="574" spans="2:32" ht="13.9" customHeight="1" x14ac:dyDescent="0.25"/>
    <row r="575" spans="2:32" ht="13.9" customHeight="1" x14ac:dyDescent="0.25"/>
    <row r="576" spans="2:32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</sheetData>
  <conditionalFormatting sqref="C37:AF37">
    <cfRule type="expression" dxfId="8" priority="1">
      <formula>C$39=""</formula>
    </cfRule>
  </conditionalFormatting>
  <conditionalFormatting sqref="C37:D38">
    <cfRule type="expression" dxfId="7" priority="2">
      <formula>C$39=""</formula>
    </cfRule>
  </conditionalFormatting>
  <pageMargins left="0.7" right="0.7" top="0.75" bottom="0.75" header="0.3" footer="0.3"/>
  <pageSetup paperSize="9" orientation="portrait" r:id="rId1"/>
  <customProperties>
    <customPr name="_pios_id" r:id="rId2"/>
    <customPr name="CofWorksheetType" r:id="rId3"/>
  </customProperties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6" name="Button 1">
              <controlPr defaultSize="0" print="0" autoFill="0" autoPict="0" macro="[1]!Save">
                <anchor moveWithCells="1" sizeWithCells="1">
                  <from>
                    <xdr:col>1</xdr:col>
                    <xdr:colOff>19050</xdr:colOff>
                    <xdr:row>9</xdr:row>
                    <xdr:rowOff>152400</xdr:rowOff>
                  </from>
                  <to>
                    <xdr:col>1</xdr:col>
                    <xdr:colOff>847725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7" name="Button 2">
              <controlPr defaultSize="0" print="0" autoFill="0" autoPict="0" macro="[1]!Calculate" altText="Расчет">
                <anchor moveWithCells="1" sizeWithCells="1">
                  <from>
                    <xdr:col>1</xdr:col>
                    <xdr:colOff>933450</xdr:colOff>
                    <xdr:row>9</xdr:row>
                    <xdr:rowOff>152400</xdr:rowOff>
                  </from>
                  <to>
                    <xdr:col>1</xdr:col>
                    <xdr:colOff>1771650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8" name="Button 3">
              <controlPr defaultSize="0" print="0" autoFill="0" autoPict="0" macro="[1]!Copy_RSBU">
                <anchor moveWithCells="1" sizeWithCells="1">
                  <from>
                    <xdr:col>1</xdr:col>
                    <xdr:colOff>2771775</xdr:colOff>
                    <xdr:row>9</xdr:row>
                    <xdr:rowOff>142875</xdr:rowOff>
                  </from>
                  <to>
                    <xdr:col>2</xdr:col>
                    <xdr:colOff>19050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9" name="Button 4">
              <controlPr defaultSize="0" print="0" autoFill="0" autoPict="0" macro="[1]!setBCPLTYPE">
                <anchor moveWithCells="1" sizeWithCells="1">
                  <from>
                    <xdr:col>3</xdr:col>
                    <xdr:colOff>9525</xdr:colOff>
                    <xdr:row>16</xdr:row>
                    <xdr:rowOff>0</xdr:rowOff>
                  </from>
                  <to>
                    <xdr:col>3</xdr:col>
                    <xdr:colOff>762000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10" name="Button 5">
              <controlPr defaultSize="0" print="0" autoFill="0" autoPict="0" macro="[1]!setBCPLVERS">
                <anchor moveWithCells="1" sizeWithCells="1">
                  <from>
                    <xdr:col>3</xdr:col>
                    <xdr:colOff>9525</xdr:colOff>
                    <xdr:row>16</xdr:row>
                    <xdr:rowOff>0</xdr:rowOff>
                  </from>
                  <to>
                    <xdr:col>3</xdr:col>
                    <xdr:colOff>762000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1" name="Button 6">
              <controlPr defaultSize="0" print="0" autoFill="0" autoPict="0" macro="[1]!setBCPLTYPE" altText="...">
                <anchor moveWithCells="1" sizeWithCells="1">
                  <from>
                    <xdr:col>3</xdr:col>
                    <xdr:colOff>47625</xdr:colOff>
                    <xdr:row>16</xdr:row>
                    <xdr:rowOff>38100</xdr:rowOff>
                  </from>
                  <to>
                    <xdr:col>3</xdr:col>
                    <xdr:colOff>723900</xdr:colOff>
                    <xdr:row>16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2" name="Button 7">
              <controlPr defaultSize="0" print="0" autoFill="0" autoPict="0" macro="[1]!setBCPLVERS">
                <anchor moveWithCells="1" sizeWithCells="1">
                  <from>
                    <xdr:col>3</xdr:col>
                    <xdr:colOff>47625</xdr:colOff>
                    <xdr:row>17</xdr:row>
                    <xdr:rowOff>38100</xdr:rowOff>
                  </from>
                  <to>
                    <xdr:col>3</xdr:col>
                    <xdr:colOff>714375</xdr:colOff>
                    <xdr:row>17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3" name="Button 8">
              <controlPr defaultSize="0" print="0" autoFill="0" autoPict="0" macro="[1]!setBCLOADD" altText="...">
                <anchor moveWithCells="1" sizeWithCells="1">
                  <from>
                    <xdr:col>3</xdr:col>
                    <xdr:colOff>38100</xdr:colOff>
                    <xdr:row>13</xdr:row>
                    <xdr:rowOff>19050</xdr:rowOff>
                  </from>
                  <to>
                    <xdr:col>3</xdr:col>
                    <xdr:colOff>704850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4" name="Button 9">
              <controlPr defaultSize="0" print="0" autoFill="0" autoPict="0" macro="[1]!Load" altText="Расчет">
                <anchor moveWithCells="1" sizeWithCells="1">
                  <from>
                    <xdr:col>1</xdr:col>
                    <xdr:colOff>1866900</xdr:colOff>
                    <xdr:row>9</xdr:row>
                    <xdr:rowOff>152400</xdr:rowOff>
                  </from>
                  <to>
                    <xdr:col>1</xdr:col>
                    <xdr:colOff>2695575</xdr:colOff>
                    <xdr:row>11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537"/>
  <sheetViews>
    <sheetView workbookViewId="0">
      <selection activeCell="C39" sqref="C39:AF538"/>
    </sheetView>
  </sheetViews>
  <sheetFormatPr defaultRowHeight="15" outlineLevelCol="1" x14ac:dyDescent="0.25"/>
  <cols>
    <col min="1" max="1" width="3" customWidth="1"/>
    <col min="2" max="2" width="56.5703125" customWidth="1"/>
    <col min="3" max="3" width="26.140625" customWidth="1"/>
    <col min="4" max="4" width="16" customWidth="1" outlineLevel="1"/>
    <col min="5" max="10" width="15.5703125" customWidth="1" outlineLevel="1"/>
    <col min="11" max="11" width="16.7109375" customWidth="1" outlineLevel="1"/>
    <col min="12" max="12" width="15.7109375" customWidth="1" outlineLevel="1"/>
    <col min="13" max="13" width="15.5703125" customWidth="1" outlineLevel="1"/>
    <col min="14" max="14" width="15.7109375" customWidth="1" outlineLevel="1"/>
    <col min="15" max="15" width="16.42578125" bestFit="1" customWidth="1" outlineLevel="1"/>
    <col min="16" max="16" width="15.5703125" customWidth="1"/>
    <col min="17" max="17" width="16" customWidth="1" outlineLevel="1"/>
    <col min="18" max="23" width="15.5703125" customWidth="1" outlineLevel="1"/>
    <col min="24" max="24" width="16.7109375" customWidth="1" outlineLevel="1"/>
    <col min="25" max="25" width="15.7109375" customWidth="1" outlineLevel="1"/>
    <col min="26" max="26" width="15.5703125" customWidth="1" outlineLevel="1"/>
    <col min="27" max="27" width="15.7109375" customWidth="1" outlineLevel="1"/>
    <col min="28" max="28" width="16.42578125" bestFit="1" customWidth="1" outlineLevel="1"/>
    <col min="29" max="31" width="16.42578125" bestFit="1" customWidth="1"/>
    <col min="32" max="32" width="15.7109375" customWidth="1"/>
  </cols>
  <sheetData>
    <row r="1" spans="1:5" x14ac:dyDescent="0.25">
      <c r="E1" t="str">
        <f>_xll.SAPListOfMessages("INFORMATION","FALSE")</f>
        <v/>
      </c>
    </row>
    <row r="4" spans="1:5" x14ac:dyDescent="0.25">
      <c r="A4" s="1" t="e">
        <f>_xll.SAPGetDimensionStaticFilter("DS_1","BCPLFORM", "KEY")</f>
        <v>#VALUE!</v>
      </c>
      <c r="B4" s="2" t="s">
        <v>0</v>
      </c>
      <c r="C4" s="2" t="s">
        <v>476</v>
      </c>
    </row>
    <row r="5" spans="1:5" x14ac:dyDescent="0.25">
      <c r="A5" s="1" t="e">
        <f>_xll.SAPGetVariable("DS_1","BCPLYEAR_IMS_01","VALUEASKEY")</f>
        <v>#VALUE!</v>
      </c>
      <c r="B5" s="2" t="s">
        <v>1</v>
      </c>
      <c r="C5" s="2" t="s">
        <v>27</v>
      </c>
    </row>
    <row r="6" spans="1:5" x14ac:dyDescent="0.25">
      <c r="A6" s="1" t="e">
        <f>_xll.SAPGetVariable("DS_1","BCPLTYPE_IMS_01","VALUEASTEXT")</f>
        <v>#VALUE!</v>
      </c>
      <c r="B6" s="2" t="s">
        <v>2</v>
      </c>
      <c r="C6" s="2" t="s">
        <v>477</v>
      </c>
      <c r="E6" s="3"/>
    </row>
    <row r="7" spans="1:5" x14ac:dyDescent="0.25">
      <c r="A7" s="1" t="e">
        <f>_xll.SAPGetVariable("DS_1","BCPLVERS_IMS_01","VALUEASKEY")</f>
        <v>#VALUE!</v>
      </c>
      <c r="B7" s="2" t="s">
        <v>3</v>
      </c>
      <c r="C7" s="2" t="s">
        <v>478</v>
      </c>
      <c r="E7" s="3"/>
    </row>
    <row r="8" spans="1:5" x14ac:dyDescent="0.25">
      <c r="A8" s="1" t="str">
        <f>_xll.SAPGetWorkbookInfo("LogonUser")</f>
        <v/>
      </c>
      <c r="B8" s="2" t="s">
        <v>4</v>
      </c>
      <c r="C8" s="2" t="s">
        <v>479</v>
      </c>
      <c r="E8" s="4"/>
    </row>
    <row r="9" spans="1:5" x14ac:dyDescent="0.25">
      <c r="A9" s="5" t="str">
        <f>_xll.SAPGetWorkbookInfo("LastRefreshedAt")</f>
        <v/>
      </c>
      <c r="B9" s="2" t="s">
        <v>5</v>
      </c>
      <c r="C9" s="6">
        <v>45482.626131423611</v>
      </c>
    </row>
    <row r="13" spans="1:5" x14ac:dyDescent="0.25">
      <c r="B13" s="7" t="s">
        <v>6</v>
      </c>
    </row>
    <row r="14" spans="1:5" x14ac:dyDescent="0.25">
      <c r="B14" t="s">
        <v>7</v>
      </c>
      <c r="C14" s="8" t="str">
        <f>pLoadd</f>
        <v>09.07.2024</v>
      </c>
      <c r="D14" s="9">
        <f ca="1">TODAY()</f>
        <v>45483</v>
      </c>
    </row>
    <row r="16" spans="1:5" x14ac:dyDescent="0.25">
      <c r="B16" s="7" t="s">
        <v>9</v>
      </c>
    </row>
    <row r="17" spans="2:32" x14ac:dyDescent="0.25">
      <c r="B17" t="s">
        <v>2</v>
      </c>
      <c r="C17" t="e">
        <f>IF(pTypeSrc1="","",_xll.SAPGetMember("DS_1","BCPLTYPE="&amp;pTypeSrc1,"TEXT"))</f>
        <v>#VALUE!</v>
      </c>
    </row>
    <row r="18" spans="2:32" x14ac:dyDescent="0.25">
      <c r="B18" t="s">
        <v>3</v>
      </c>
      <c r="C18" t="e">
        <f>IF(pVersSrc1="","",_xll.SAPGetMember("DS_1","BCPLVERS="&amp;pVersSrc1,"TEXT"))</f>
        <v>#VALUE!</v>
      </c>
      <c r="D18" s="10" t="s">
        <v>11</v>
      </c>
    </row>
    <row r="20" spans="2:32" x14ac:dyDescent="0.25">
      <c r="B20" s="11" t="str">
        <f>B21</f>
        <v>Амортизация</v>
      </c>
      <c r="C20" s="12"/>
      <c r="D20" s="12" t="str">
        <f>D22</f>
        <v>Январь 2024</v>
      </c>
      <c r="E20" s="12" t="str">
        <f t="shared" ref="E20:AF20" si="0">E22</f>
        <v>Февраль 2024</v>
      </c>
      <c r="F20" s="12" t="str">
        <f t="shared" si="0"/>
        <v>Март 2024</v>
      </c>
      <c r="G20" s="12" t="str">
        <f t="shared" si="0"/>
        <v>Апрель 2024</v>
      </c>
      <c r="H20" s="12" t="str">
        <f t="shared" si="0"/>
        <v>Май 2024</v>
      </c>
      <c r="I20" s="12" t="str">
        <f t="shared" si="0"/>
        <v>Июнь 2024</v>
      </c>
      <c r="J20" s="12" t="str">
        <f t="shared" si="0"/>
        <v>Июль 2024</v>
      </c>
      <c r="K20" s="12" t="str">
        <f t="shared" si="0"/>
        <v>Август 2024</v>
      </c>
      <c r="L20" s="12" t="str">
        <f t="shared" si="0"/>
        <v>Сентябрь 2024</v>
      </c>
      <c r="M20" s="12" t="str">
        <f t="shared" si="0"/>
        <v>Октябрь 2024</v>
      </c>
      <c r="N20" s="12" t="str">
        <f t="shared" si="0"/>
        <v>Ноябрь 2024</v>
      </c>
      <c r="O20" s="12" t="str">
        <f t="shared" si="0"/>
        <v>Декабрь 2024</v>
      </c>
      <c r="P20" s="12" t="str">
        <f t="shared" si="0"/>
        <v>2024</v>
      </c>
      <c r="Q20" s="12" t="str">
        <f t="shared" si="0"/>
        <v>Январь 2025</v>
      </c>
      <c r="R20" s="12" t="str">
        <f t="shared" si="0"/>
        <v>Февраль 2025</v>
      </c>
      <c r="S20" s="12" t="str">
        <f t="shared" si="0"/>
        <v>Март 2025</v>
      </c>
      <c r="T20" s="12" t="str">
        <f t="shared" si="0"/>
        <v>Апрель 2025</v>
      </c>
      <c r="U20" s="12" t="str">
        <f t="shared" si="0"/>
        <v>Май 2025</v>
      </c>
      <c r="V20" s="12" t="str">
        <f t="shared" si="0"/>
        <v>Июнь 2025</v>
      </c>
      <c r="W20" s="12" t="str">
        <f t="shared" si="0"/>
        <v>Июль 2025</v>
      </c>
      <c r="X20" s="12" t="str">
        <f t="shared" si="0"/>
        <v>Август 2025</v>
      </c>
      <c r="Y20" s="12" t="str">
        <f t="shared" si="0"/>
        <v>Сентябрь 2025</v>
      </c>
      <c r="Z20" s="12" t="str">
        <f t="shared" si="0"/>
        <v>Октябрь 2025</v>
      </c>
      <c r="AA20" s="12" t="str">
        <f t="shared" si="0"/>
        <v>Ноябрь 2025</v>
      </c>
      <c r="AB20" s="12" t="str">
        <f t="shared" si="0"/>
        <v>Декабрь 2025</v>
      </c>
      <c r="AC20" s="12" t="str">
        <f t="shared" si="0"/>
        <v>2025</v>
      </c>
      <c r="AD20" s="12" t="str">
        <f t="shared" si="0"/>
        <v>2026</v>
      </c>
      <c r="AE20" s="12" t="str">
        <f t="shared" si="0"/>
        <v>2027</v>
      </c>
      <c r="AF20" s="12" t="str">
        <f t="shared" si="0"/>
        <v>2028</v>
      </c>
    </row>
    <row r="21" spans="2:32" x14ac:dyDescent="0.25">
      <c r="B21" t="s">
        <v>12</v>
      </c>
    </row>
    <row r="22" spans="2:32" x14ac:dyDescent="0.25">
      <c r="B22" s="13" t="s">
        <v>13</v>
      </c>
      <c r="C22" s="14" t="s">
        <v>14</v>
      </c>
      <c r="D22" s="14" t="s">
        <v>15</v>
      </c>
      <c r="E22" s="14" t="s">
        <v>16</v>
      </c>
      <c r="F22" s="14" t="s">
        <v>17</v>
      </c>
      <c r="G22" s="14" t="s">
        <v>18</v>
      </c>
      <c r="H22" s="14" t="s">
        <v>19</v>
      </c>
      <c r="I22" s="14" t="s">
        <v>20</v>
      </c>
      <c r="J22" s="14" t="s">
        <v>21</v>
      </c>
      <c r="K22" s="14" t="s">
        <v>22</v>
      </c>
      <c r="L22" s="14" t="s">
        <v>23</v>
      </c>
      <c r="M22" s="14" t="s">
        <v>24</v>
      </c>
      <c r="N22" s="14" t="s">
        <v>25</v>
      </c>
      <c r="O22" s="14" t="s">
        <v>26</v>
      </c>
      <c r="P22" s="14" t="s">
        <v>27</v>
      </c>
      <c r="Q22" s="14" t="s">
        <v>28</v>
      </c>
      <c r="R22" s="14" t="s">
        <v>29</v>
      </c>
      <c r="S22" s="14" t="s">
        <v>30</v>
      </c>
      <c r="T22" s="14" t="s">
        <v>31</v>
      </c>
      <c r="U22" s="14" t="s">
        <v>32</v>
      </c>
      <c r="V22" s="14" t="s">
        <v>33</v>
      </c>
      <c r="W22" s="14" t="s">
        <v>34</v>
      </c>
      <c r="X22" s="14" t="s">
        <v>35</v>
      </c>
      <c r="Y22" s="14" t="s">
        <v>36</v>
      </c>
      <c r="Z22" s="14" t="s">
        <v>37</v>
      </c>
      <c r="AA22" s="14" t="s">
        <v>38</v>
      </c>
      <c r="AB22" s="14" t="s">
        <v>39</v>
      </c>
      <c r="AC22" s="14" t="s">
        <v>40</v>
      </c>
      <c r="AD22" s="14" t="s">
        <v>41</v>
      </c>
      <c r="AE22" s="14" t="s">
        <v>42</v>
      </c>
      <c r="AF22" s="14" t="s">
        <v>43</v>
      </c>
    </row>
    <row r="23" spans="2:32" x14ac:dyDescent="0.25">
      <c r="B23" s="14" t="s">
        <v>44</v>
      </c>
      <c r="C23" s="24">
        <v>0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16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16"/>
      <c r="AD23" s="16"/>
      <c r="AE23" s="16"/>
      <c r="AF23" s="29"/>
    </row>
    <row r="24" spans="2:32" x14ac:dyDescent="0.25">
      <c r="B24" s="14" t="s">
        <v>45</v>
      </c>
      <c r="C24" s="24">
        <v>0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16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16"/>
      <c r="AD24" s="16"/>
      <c r="AE24" s="16"/>
      <c r="AF24" s="29"/>
    </row>
    <row r="25" spans="2:32" x14ac:dyDescent="0.25">
      <c r="B25" s="14" t="s">
        <v>46</v>
      </c>
      <c r="C25" s="24">
        <v>0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16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16"/>
      <c r="AD25" s="16"/>
      <c r="AE25" s="16"/>
      <c r="AF25" s="29"/>
    </row>
    <row r="26" spans="2:32" x14ac:dyDescent="0.25">
      <c r="B26" s="14" t="s">
        <v>47</v>
      </c>
      <c r="C26" s="24">
        <v>0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16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16"/>
      <c r="AD26" s="16"/>
      <c r="AE26" s="16"/>
      <c r="AF26" s="29"/>
    </row>
    <row r="27" spans="2:32" x14ac:dyDescent="0.25">
      <c r="B27" s="14" t="s">
        <v>48</v>
      </c>
      <c r="C27" s="27">
        <v>0</v>
      </c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1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1"/>
      <c r="AD27" s="21"/>
      <c r="AE27" s="21"/>
      <c r="AF27" s="30"/>
    </row>
    <row r="36" spans="2:32" x14ac:dyDescent="0.25">
      <c r="B36" s="11" t="str">
        <f>B37</f>
        <v>Ввод</v>
      </c>
      <c r="C36" s="11" t="str">
        <f>C38</f>
        <v>Сумма ввода</v>
      </c>
      <c r="D36" s="11" t="str">
        <f t="shared" ref="D36:AE36" si="1">D38</f>
        <v>Янаврь 2024</v>
      </c>
      <c r="E36" s="11" t="str">
        <f t="shared" si="1"/>
        <v>Февраль 2024</v>
      </c>
      <c r="F36" s="11" t="str">
        <f t="shared" si="1"/>
        <v>Март 2024</v>
      </c>
      <c r="G36" s="11" t="str">
        <f t="shared" si="1"/>
        <v>Апрель 2024</v>
      </c>
      <c r="H36" s="11" t="str">
        <f t="shared" si="1"/>
        <v>Май 2024</v>
      </c>
      <c r="I36" s="11" t="str">
        <f t="shared" si="1"/>
        <v>Июнь 2024</v>
      </c>
      <c r="J36" s="11" t="str">
        <f t="shared" si="1"/>
        <v>Июль 2024</v>
      </c>
      <c r="K36" s="11" t="str">
        <f t="shared" si="1"/>
        <v>Август 2024</v>
      </c>
      <c r="L36" s="11" t="str">
        <f t="shared" si="1"/>
        <v>Сентябрь 2024</v>
      </c>
      <c r="M36" s="11" t="str">
        <f t="shared" si="1"/>
        <v>Октябрь 2024</v>
      </c>
      <c r="N36" s="11" t="str">
        <f t="shared" si="1"/>
        <v>Ноябрь 2024</v>
      </c>
      <c r="O36" s="11" t="str">
        <f t="shared" si="1"/>
        <v>Декабрь 2024</v>
      </c>
      <c r="P36" s="11" t="str">
        <f t="shared" si="1"/>
        <v>2024</v>
      </c>
      <c r="Q36" s="11" t="str">
        <f t="shared" si="1"/>
        <v>Янаврь 2025</v>
      </c>
      <c r="R36" s="11" t="str">
        <f t="shared" si="1"/>
        <v>Февраль 2025</v>
      </c>
      <c r="S36" s="11" t="str">
        <f t="shared" si="1"/>
        <v>Март 2025</v>
      </c>
      <c r="T36" s="11" t="str">
        <f t="shared" si="1"/>
        <v>Апрель 2025</v>
      </c>
      <c r="U36" s="11" t="str">
        <f t="shared" si="1"/>
        <v>Май 2025</v>
      </c>
      <c r="V36" s="11" t="str">
        <f t="shared" si="1"/>
        <v>Июнь 2025</v>
      </c>
      <c r="W36" s="11" t="str">
        <f t="shared" si="1"/>
        <v>Июль 2025</v>
      </c>
      <c r="X36" s="11" t="str">
        <f t="shared" si="1"/>
        <v>Август 2025</v>
      </c>
      <c r="Y36" s="11" t="str">
        <f t="shared" si="1"/>
        <v>Сентябрь 2025</v>
      </c>
      <c r="Z36" s="11" t="str">
        <f t="shared" si="1"/>
        <v>Октябрь 2025</v>
      </c>
      <c r="AA36" s="11" t="str">
        <f t="shared" si="1"/>
        <v>Ноябрь 2025</v>
      </c>
      <c r="AB36" s="11" t="str">
        <f t="shared" si="1"/>
        <v>Декабрь 2025</v>
      </c>
      <c r="AC36" s="11" t="str">
        <f t="shared" si="1"/>
        <v>2025</v>
      </c>
      <c r="AD36" s="11" t="str">
        <f t="shared" si="1"/>
        <v>2026</v>
      </c>
      <c r="AE36" s="11" t="str">
        <f t="shared" si="1"/>
        <v>2027</v>
      </c>
      <c r="AF36" s="11" t="str">
        <f>AF38</f>
        <v>2028</v>
      </c>
    </row>
    <row r="37" spans="2:32" x14ac:dyDescent="0.25">
      <c r="B37" t="s">
        <v>49</v>
      </c>
    </row>
    <row r="38" spans="2:32" x14ac:dyDescent="0.25">
      <c r="B38" s="13" t="s">
        <v>50</v>
      </c>
      <c r="C38" s="14" t="s">
        <v>51</v>
      </c>
      <c r="D38" s="14" t="s">
        <v>52</v>
      </c>
      <c r="E38" s="14" t="s">
        <v>16</v>
      </c>
      <c r="F38" s="14" t="s">
        <v>17</v>
      </c>
      <c r="G38" s="14" t="s">
        <v>18</v>
      </c>
      <c r="H38" s="14" t="s">
        <v>19</v>
      </c>
      <c r="I38" s="14" t="s">
        <v>20</v>
      </c>
      <c r="J38" s="14" t="s">
        <v>21</v>
      </c>
      <c r="K38" s="14" t="s">
        <v>22</v>
      </c>
      <c r="L38" s="14" t="s">
        <v>23</v>
      </c>
      <c r="M38" s="14" t="s">
        <v>24</v>
      </c>
      <c r="N38" s="14" t="s">
        <v>25</v>
      </c>
      <c r="O38" s="14" t="s">
        <v>26</v>
      </c>
      <c r="P38" s="14" t="s">
        <v>27</v>
      </c>
      <c r="Q38" s="14" t="s">
        <v>53</v>
      </c>
      <c r="R38" s="14" t="s">
        <v>29</v>
      </c>
      <c r="S38" s="14" t="s">
        <v>30</v>
      </c>
      <c r="T38" s="14" t="s">
        <v>31</v>
      </c>
      <c r="U38" s="14" t="s">
        <v>32</v>
      </c>
      <c r="V38" s="14" t="s">
        <v>33</v>
      </c>
      <c r="W38" s="14" t="s">
        <v>34</v>
      </c>
      <c r="X38" s="14" t="s">
        <v>35</v>
      </c>
      <c r="Y38" s="14" t="s">
        <v>36</v>
      </c>
      <c r="Z38" s="14" t="s">
        <v>37</v>
      </c>
      <c r="AA38" s="14" t="s">
        <v>38</v>
      </c>
      <c r="AB38" s="14" t="s">
        <v>39</v>
      </c>
      <c r="AC38" s="14" t="s">
        <v>40</v>
      </c>
      <c r="AD38" s="14" t="s">
        <v>41</v>
      </c>
      <c r="AE38" s="14" t="s">
        <v>42</v>
      </c>
      <c r="AF38" s="14" t="s">
        <v>43</v>
      </c>
    </row>
    <row r="39" spans="2:32" x14ac:dyDescent="0.25">
      <c r="B39" s="23" t="s">
        <v>27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5"/>
    </row>
    <row r="40" spans="2:32" x14ac:dyDescent="0.25">
      <c r="B40" s="26" t="s">
        <v>54</v>
      </c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5"/>
    </row>
    <row r="41" spans="2:32" x14ac:dyDescent="0.25">
      <c r="B41" s="26" t="s">
        <v>55</v>
      </c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5"/>
    </row>
    <row r="42" spans="2:32" x14ac:dyDescent="0.25">
      <c r="B42" s="26" t="s">
        <v>56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5"/>
    </row>
    <row r="43" spans="2:32" x14ac:dyDescent="0.25">
      <c r="B43" s="26" t="s">
        <v>57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5"/>
    </row>
    <row r="44" spans="2:32" x14ac:dyDescent="0.25">
      <c r="B44" s="26" t="s">
        <v>58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5"/>
    </row>
    <row r="45" spans="2:32" x14ac:dyDescent="0.25">
      <c r="B45" s="26" t="s">
        <v>60</v>
      </c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5"/>
    </row>
    <row r="46" spans="2:32" x14ac:dyDescent="0.25">
      <c r="B46" s="26" t="s">
        <v>60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5"/>
    </row>
    <row r="47" spans="2:32" x14ac:dyDescent="0.25">
      <c r="B47" s="26" t="s">
        <v>61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5"/>
    </row>
    <row r="48" spans="2:32" x14ac:dyDescent="0.25">
      <c r="B48" s="26" t="s">
        <v>62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5"/>
    </row>
    <row r="49" spans="2:32" x14ac:dyDescent="0.25">
      <c r="B49" s="26" t="s">
        <v>63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5"/>
    </row>
    <row r="50" spans="2:32" x14ac:dyDescent="0.25">
      <c r="B50" s="26" t="s">
        <v>64</v>
      </c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5"/>
    </row>
    <row r="51" spans="2:32" x14ac:dyDescent="0.25">
      <c r="B51" s="26" t="s">
        <v>65</v>
      </c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5"/>
    </row>
    <row r="52" spans="2:32" x14ac:dyDescent="0.25">
      <c r="B52" s="26" t="s">
        <v>66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5"/>
    </row>
    <row r="53" spans="2:32" x14ac:dyDescent="0.25">
      <c r="B53" s="26" t="s">
        <v>67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5"/>
    </row>
    <row r="54" spans="2:32" x14ac:dyDescent="0.25">
      <c r="B54" s="26" t="s">
        <v>68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5"/>
    </row>
    <row r="55" spans="2:32" x14ac:dyDescent="0.25">
      <c r="B55" s="26" t="s">
        <v>69</v>
      </c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5"/>
    </row>
    <row r="56" spans="2:32" x14ac:dyDescent="0.25">
      <c r="B56" s="26" t="s">
        <v>70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5"/>
    </row>
    <row r="57" spans="2:32" x14ac:dyDescent="0.25">
      <c r="B57" s="26" t="s">
        <v>71</v>
      </c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5"/>
    </row>
    <row r="58" spans="2:32" x14ac:dyDescent="0.25">
      <c r="B58" s="26" t="s">
        <v>76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5"/>
    </row>
    <row r="59" spans="2:32" x14ac:dyDescent="0.25">
      <c r="B59" s="26" t="s">
        <v>77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5"/>
    </row>
    <row r="60" spans="2:32" x14ac:dyDescent="0.25">
      <c r="B60" s="26" t="s">
        <v>79</v>
      </c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5"/>
    </row>
    <row r="61" spans="2:32" x14ac:dyDescent="0.25">
      <c r="B61" s="26" t="s">
        <v>80</v>
      </c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5"/>
    </row>
    <row r="62" spans="2:32" x14ac:dyDescent="0.25">
      <c r="B62" s="26" t="s">
        <v>81</v>
      </c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5"/>
    </row>
    <row r="63" spans="2:32" x14ac:dyDescent="0.25">
      <c r="B63" s="26" t="s">
        <v>82</v>
      </c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5"/>
    </row>
    <row r="64" spans="2:32" x14ac:dyDescent="0.25">
      <c r="B64" s="26" t="s">
        <v>83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5"/>
    </row>
    <row r="65" spans="2:32" x14ac:dyDescent="0.25">
      <c r="B65" s="26" t="s">
        <v>84</v>
      </c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5"/>
    </row>
    <row r="66" spans="2:32" x14ac:dyDescent="0.25">
      <c r="B66" s="26" t="s">
        <v>85</v>
      </c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5"/>
    </row>
    <row r="67" spans="2:32" x14ac:dyDescent="0.25">
      <c r="B67" s="26" t="s">
        <v>86</v>
      </c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5"/>
    </row>
    <row r="68" spans="2:32" x14ac:dyDescent="0.25">
      <c r="B68" s="26" t="s">
        <v>87</v>
      </c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5"/>
    </row>
    <row r="69" spans="2:32" x14ac:dyDescent="0.25">
      <c r="B69" s="26" t="s">
        <v>88</v>
      </c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5"/>
    </row>
    <row r="70" spans="2:32" x14ac:dyDescent="0.25">
      <c r="B70" s="26" t="s">
        <v>89</v>
      </c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5"/>
    </row>
    <row r="71" spans="2:32" x14ac:dyDescent="0.25">
      <c r="B71" s="26" t="s">
        <v>90</v>
      </c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5"/>
    </row>
    <row r="72" spans="2:32" x14ac:dyDescent="0.25">
      <c r="B72" s="26" t="s">
        <v>91</v>
      </c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5"/>
    </row>
    <row r="73" spans="2:32" x14ac:dyDescent="0.25">
      <c r="B73" s="26" t="s">
        <v>95</v>
      </c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5"/>
    </row>
    <row r="74" spans="2:32" x14ac:dyDescent="0.25">
      <c r="B74" s="26" t="s">
        <v>96</v>
      </c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5"/>
    </row>
    <row r="75" spans="2:32" x14ac:dyDescent="0.25">
      <c r="B75" s="26" t="s">
        <v>97</v>
      </c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5"/>
    </row>
    <row r="76" spans="2:32" x14ac:dyDescent="0.25">
      <c r="B76" s="26" t="s">
        <v>98</v>
      </c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5"/>
    </row>
    <row r="77" spans="2:32" x14ac:dyDescent="0.25">
      <c r="B77" s="26" t="s">
        <v>99</v>
      </c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5"/>
    </row>
    <row r="78" spans="2:32" x14ac:dyDescent="0.25">
      <c r="B78" s="26" t="s">
        <v>100</v>
      </c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5"/>
    </row>
    <row r="79" spans="2:32" x14ac:dyDescent="0.25">
      <c r="B79" s="26" t="s">
        <v>100</v>
      </c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5"/>
    </row>
    <row r="80" spans="2:32" x14ac:dyDescent="0.25">
      <c r="B80" s="26" t="s">
        <v>101</v>
      </c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5"/>
    </row>
    <row r="81" spans="2:32" x14ac:dyDescent="0.25">
      <c r="B81" s="26" t="s">
        <v>102</v>
      </c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5"/>
    </row>
    <row r="82" spans="2:32" x14ac:dyDescent="0.25">
      <c r="B82" s="26" t="s">
        <v>103</v>
      </c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5"/>
    </row>
    <row r="83" spans="2:32" x14ac:dyDescent="0.25">
      <c r="B83" s="26" t="s">
        <v>104</v>
      </c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5"/>
    </row>
    <row r="84" spans="2:32" x14ac:dyDescent="0.25">
      <c r="B84" s="26" t="s">
        <v>105</v>
      </c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5"/>
    </row>
    <row r="85" spans="2:32" x14ac:dyDescent="0.25">
      <c r="B85" s="26" t="s">
        <v>106</v>
      </c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5"/>
    </row>
    <row r="86" spans="2:32" x14ac:dyDescent="0.25">
      <c r="B86" s="26" t="s">
        <v>107</v>
      </c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5"/>
    </row>
    <row r="87" spans="2:32" x14ac:dyDescent="0.25">
      <c r="B87" s="26" t="s">
        <v>108</v>
      </c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5"/>
    </row>
    <row r="88" spans="2:32" x14ac:dyDescent="0.25">
      <c r="B88" s="26" t="s">
        <v>109</v>
      </c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5"/>
    </row>
    <row r="89" spans="2:32" x14ac:dyDescent="0.25">
      <c r="B89" s="26" t="s">
        <v>110</v>
      </c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5"/>
    </row>
    <row r="90" spans="2:32" x14ac:dyDescent="0.25">
      <c r="B90" s="26" t="s">
        <v>111</v>
      </c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5"/>
    </row>
    <row r="91" spans="2:32" x14ac:dyDescent="0.25">
      <c r="B91" s="26" t="s">
        <v>112</v>
      </c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5"/>
    </row>
    <row r="92" spans="2:32" x14ac:dyDescent="0.25">
      <c r="B92" s="26" t="s">
        <v>113</v>
      </c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5"/>
    </row>
    <row r="93" spans="2:32" x14ac:dyDescent="0.25">
      <c r="B93" s="26" t="s">
        <v>114</v>
      </c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5"/>
    </row>
    <row r="94" spans="2:32" x14ac:dyDescent="0.25">
      <c r="B94" s="26" t="s">
        <v>115</v>
      </c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5"/>
    </row>
    <row r="95" spans="2:32" x14ac:dyDescent="0.25">
      <c r="B95" s="26" t="s">
        <v>116</v>
      </c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5"/>
    </row>
    <row r="96" spans="2:32" x14ac:dyDescent="0.25">
      <c r="B96" s="26" t="s">
        <v>117</v>
      </c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5"/>
    </row>
    <row r="97" spans="2:32" x14ac:dyDescent="0.25">
      <c r="B97" s="26" t="s">
        <v>118</v>
      </c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5"/>
    </row>
    <row r="98" spans="2:32" x14ac:dyDescent="0.25">
      <c r="B98" s="26" t="s">
        <v>119</v>
      </c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5"/>
    </row>
    <row r="99" spans="2:32" x14ac:dyDescent="0.25">
      <c r="B99" s="26" t="s">
        <v>120</v>
      </c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5"/>
    </row>
    <row r="100" spans="2:32" x14ac:dyDescent="0.25">
      <c r="B100" s="26" t="s">
        <v>121</v>
      </c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5"/>
    </row>
    <row r="101" spans="2:32" x14ac:dyDescent="0.25">
      <c r="B101" s="26" t="s">
        <v>122</v>
      </c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5"/>
    </row>
    <row r="102" spans="2:32" x14ac:dyDescent="0.25">
      <c r="B102" s="26" t="s">
        <v>123</v>
      </c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5"/>
    </row>
    <row r="103" spans="2:32" x14ac:dyDescent="0.25">
      <c r="B103" s="26" t="s">
        <v>124</v>
      </c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5"/>
    </row>
    <row r="104" spans="2:32" x14ac:dyDescent="0.25">
      <c r="B104" s="26" t="s">
        <v>125</v>
      </c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5"/>
    </row>
    <row r="105" spans="2:32" x14ac:dyDescent="0.25">
      <c r="B105" s="26" t="s">
        <v>126</v>
      </c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5"/>
    </row>
    <row r="106" spans="2:32" x14ac:dyDescent="0.25">
      <c r="B106" s="26" t="s">
        <v>127</v>
      </c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5"/>
    </row>
    <row r="107" spans="2:32" x14ac:dyDescent="0.25">
      <c r="B107" s="26" t="s">
        <v>129</v>
      </c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5"/>
    </row>
    <row r="108" spans="2:32" x14ac:dyDescent="0.25">
      <c r="B108" s="26" t="s">
        <v>130</v>
      </c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5"/>
    </row>
    <row r="109" spans="2:32" x14ac:dyDescent="0.25">
      <c r="B109" s="26" t="s">
        <v>131</v>
      </c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5"/>
    </row>
    <row r="110" spans="2:32" x14ac:dyDescent="0.25">
      <c r="B110" s="26" t="s">
        <v>132</v>
      </c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5"/>
    </row>
    <row r="111" spans="2:32" x14ac:dyDescent="0.25">
      <c r="B111" s="26" t="s">
        <v>133</v>
      </c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5"/>
    </row>
    <row r="112" spans="2:32" x14ac:dyDescent="0.25">
      <c r="B112" s="26" t="s">
        <v>134</v>
      </c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5"/>
    </row>
    <row r="113" spans="2:32" x14ac:dyDescent="0.25">
      <c r="B113" s="26" t="s">
        <v>135</v>
      </c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5"/>
    </row>
    <row r="114" spans="2:32" x14ac:dyDescent="0.25">
      <c r="B114" s="26" t="s">
        <v>136</v>
      </c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5"/>
    </row>
    <row r="115" spans="2:32" x14ac:dyDescent="0.25">
      <c r="B115" s="26" t="s">
        <v>137</v>
      </c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5"/>
    </row>
    <row r="116" spans="2:32" x14ac:dyDescent="0.25">
      <c r="B116" s="26" t="s">
        <v>138</v>
      </c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5"/>
    </row>
    <row r="117" spans="2:32" x14ac:dyDescent="0.25">
      <c r="B117" s="26" t="s">
        <v>139</v>
      </c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5"/>
    </row>
    <row r="118" spans="2:32" x14ac:dyDescent="0.25">
      <c r="B118" s="26" t="s">
        <v>140</v>
      </c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5"/>
    </row>
    <row r="119" spans="2:32" x14ac:dyDescent="0.25">
      <c r="B119" s="26" t="s">
        <v>141</v>
      </c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5"/>
    </row>
    <row r="120" spans="2:32" x14ac:dyDescent="0.25">
      <c r="B120" s="26" t="s">
        <v>142</v>
      </c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5"/>
    </row>
    <row r="121" spans="2:32" x14ac:dyDescent="0.25">
      <c r="B121" s="26" t="s">
        <v>143</v>
      </c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5"/>
    </row>
    <row r="122" spans="2:32" x14ac:dyDescent="0.25">
      <c r="B122" s="26" t="s">
        <v>144</v>
      </c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5"/>
    </row>
    <row r="123" spans="2:32" x14ac:dyDescent="0.25">
      <c r="B123" s="26" t="s">
        <v>145</v>
      </c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5"/>
    </row>
    <row r="124" spans="2:32" x14ac:dyDescent="0.25">
      <c r="B124" s="26" t="s">
        <v>146</v>
      </c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5"/>
    </row>
    <row r="125" spans="2:32" x14ac:dyDescent="0.25">
      <c r="B125" s="26" t="s">
        <v>147</v>
      </c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5"/>
    </row>
    <row r="126" spans="2:32" x14ac:dyDescent="0.25">
      <c r="B126" s="26" t="s">
        <v>148</v>
      </c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5"/>
    </row>
    <row r="127" spans="2:32" x14ac:dyDescent="0.25">
      <c r="B127" s="26" t="s">
        <v>149</v>
      </c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5"/>
    </row>
    <row r="128" spans="2:32" x14ac:dyDescent="0.25">
      <c r="B128" s="26" t="s">
        <v>155</v>
      </c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5"/>
    </row>
    <row r="129" spans="2:32" x14ac:dyDescent="0.25">
      <c r="B129" s="26" t="s">
        <v>156</v>
      </c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5"/>
    </row>
    <row r="130" spans="2:32" x14ac:dyDescent="0.25">
      <c r="B130" s="26" t="s">
        <v>157</v>
      </c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5"/>
    </row>
    <row r="131" spans="2:32" x14ac:dyDescent="0.25">
      <c r="B131" s="26" t="s">
        <v>158</v>
      </c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5"/>
    </row>
    <row r="132" spans="2:32" x14ac:dyDescent="0.25">
      <c r="B132" s="26" t="s">
        <v>159</v>
      </c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5"/>
    </row>
    <row r="133" spans="2:32" x14ac:dyDescent="0.25">
      <c r="B133" s="26" t="s">
        <v>160</v>
      </c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5"/>
    </row>
    <row r="134" spans="2:32" x14ac:dyDescent="0.25">
      <c r="B134" s="26" t="s">
        <v>161</v>
      </c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5"/>
    </row>
    <row r="135" spans="2:32" x14ac:dyDescent="0.25">
      <c r="B135" s="26" t="s">
        <v>162</v>
      </c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5"/>
    </row>
    <row r="136" spans="2:32" x14ac:dyDescent="0.25">
      <c r="B136" s="26" t="s">
        <v>163</v>
      </c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5"/>
    </row>
    <row r="137" spans="2:32" x14ac:dyDescent="0.25">
      <c r="B137" s="26" t="s">
        <v>164</v>
      </c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5"/>
    </row>
    <row r="138" spans="2:32" x14ac:dyDescent="0.25">
      <c r="B138" s="26" t="s">
        <v>165</v>
      </c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5"/>
    </row>
    <row r="139" spans="2:32" x14ac:dyDescent="0.25">
      <c r="B139" s="26" t="s">
        <v>166</v>
      </c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5"/>
    </row>
    <row r="140" spans="2:32" x14ac:dyDescent="0.25">
      <c r="B140" s="26" t="s">
        <v>167</v>
      </c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5"/>
    </row>
    <row r="141" spans="2:32" x14ac:dyDescent="0.25">
      <c r="B141" s="26" t="s">
        <v>168</v>
      </c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5"/>
    </row>
    <row r="142" spans="2:32" x14ac:dyDescent="0.25">
      <c r="B142" s="26" t="s">
        <v>169</v>
      </c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5"/>
    </row>
    <row r="143" spans="2:32" x14ac:dyDescent="0.25">
      <c r="B143" s="26" t="s">
        <v>170</v>
      </c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5"/>
    </row>
    <row r="144" spans="2:32" x14ac:dyDescent="0.25">
      <c r="B144" s="26" t="s">
        <v>171</v>
      </c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5"/>
    </row>
    <row r="145" spans="2:32" x14ac:dyDescent="0.25">
      <c r="B145" s="26" t="s">
        <v>172</v>
      </c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5"/>
    </row>
    <row r="146" spans="2:32" x14ac:dyDescent="0.25">
      <c r="B146" s="26" t="s">
        <v>173</v>
      </c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5"/>
    </row>
    <row r="147" spans="2:32" x14ac:dyDescent="0.25">
      <c r="B147" s="26" t="s">
        <v>174</v>
      </c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5"/>
    </row>
    <row r="148" spans="2:32" x14ac:dyDescent="0.25">
      <c r="B148" s="26" t="s">
        <v>175</v>
      </c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5"/>
    </row>
    <row r="149" spans="2:32" x14ac:dyDescent="0.25">
      <c r="B149" s="26" t="s">
        <v>176</v>
      </c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5"/>
    </row>
    <row r="150" spans="2:32" x14ac:dyDescent="0.25">
      <c r="B150" s="26" t="s">
        <v>177</v>
      </c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5"/>
    </row>
    <row r="151" spans="2:32" x14ac:dyDescent="0.25">
      <c r="B151" s="26" t="s">
        <v>178</v>
      </c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5"/>
    </row>
    <row r="152" spans="2:32" x14ac:dyDescent="0.25">
      <c r="B152" s="26" t="s">
        <v>179</v>
      </c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5"/>
    </row>
    <row r="153" spans="2:32" x14ac:dyDescent="0.25">
      <c r="B153" s="26" t="s">
        <v>180</v>
      </c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5"/>
    </row>
    <row r="154" spans="2:32" x14ac:dyDescent="0.25">
      <c r="B154" s="26" t="s">
        <v>182</v>
      </c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5"/>
    </row>
    <row r="155" spans="2:32" x14ac:dyDescent="0.25">
      <c r="B155" s="26" t="s">
        <v>183</v>
      </c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5"/>
    </row>
    <row r="156" spans="2:32" x14ac:dyDescent="0.25">
      <c r="B156" s="26" t="s">
        <v>184</v>
      </c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5"/>
    </row>
    <row r="157" spans="2:32" x14ac:dyDescent="0.25">
      <c r="B157" s="26" t="s">
        <v>185</v>
      </c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5"/>
    </row>
    <row r="158" spans="2:32" x14ac:dyDescent="0.25">
      <c r="B158" s="26" t="s">
        <v>186</v>
      </c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5"/>
    </row>
    <row r="159" spans="2:32" x14ac:dyDescent="0.25">
      <c r="B159" s="26" t="s">
        <v>187</v>
      </c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5"/>
    </row>
    <row r="160" spans="2:32" x14ac:dyDescent="0.25">
      <c r="B160" s="26" t="s">
        <v>188</v>
      </c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5"/>
    </row>
    <row r="161" spans="2:32" x14ac:dyDescent="0.25">
      <c r="B161" s="26" t="s">
        <v>189</v>
      </c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5"/>
    </row>
    <row r="162" spans="2:32" x14ac:dyDescent="0.25">
      <c r="B162" s="26" t="s">
        <v>190</v>
      </c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5"/>
    </row>
    <row r="163" spans="2:32" x14ac:dyDescent="0.25">
      <c r="B163" s="26" t="s">
        <v>191</v>
      </c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5"/>
    </row>
    <row r="164" spans="2:32" x14ac:dyDescent="0.25">
      <c r="B164" s="26" t="s">
        <v>192</v>
      </c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5"/>
    </row>
    <row r="165" spans="2:32" x14ac:dyDescent="0.25">
      <c r="B165" s="26" t="s">
        <v>193</v>
      </c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5"/>
    </row>
    <row r="166" spans="2:32" x14ac:dyDescent="0.25">
      <c r="B166" s="26" t="s">
        <v>194</v>
      </c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5"/>
    </row>
    <row r="167" spans="2:32" x14ac:dyDescent="0.25">
      <c r="B167" s="26" t="s">
        <v>195</v>
      </c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5"/>
    </row>
    <row r="168" spans="2:32" x14ac:dyDescent="0.25">
      <c r="B168" s="26" t="s">
        <v>196</v>
      </c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5"/>
    </row>
    <row r="169" spans="2:32" x14ac:dyDescent="0.25">
      <c r="B169" s="26" t="s">
        <v>197</v>
      </c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5"/>
    </row>
    <row r="170" spans="2:32" x14ac:dyDescent="0.25">
      <c r="B170" s="26" t="s">
        <v>198</v>
      </c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5"/>
    </row>
    <row r="171" spans="2:32" x14ac:dyDescent="0.25">
      <c r="B171" s="26" t="s">
        <v>199</v>
      </c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5"/>
    </row>
    <row r="172" spans="2:32" x14ac:dyDescent="0.25">
      <c r="B172" s="26" t="s">
        <v>200</v>
      </c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5"/>
    </row>
    <row r="173" spans="2:32" x14ac:dyDescent="0.25">
      <c r="B173" s="26" t="s">
        <v>201</v>
      </c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5"/>
    </row>
    <row r="174" spans="2:32" x14ac:dyDescent="0.25">
      <c r="B174" s="26" t="s">
        <v>203</v>
      </c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5"/>
    </row>
    <row r="175" spans="2:32" x14ac:dyDescent="0.25">
      <c r="B175" s="26" t="s">
        <v>205</v>
      </c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5"/>
    </row>
    <row r="176" spans="2:32" x14ac:dyDescent="0.25">
      <c r="B176" s="26" t="s">
        <v>206</v>
      </c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5"/>
    </row>
    <row r="177" spans="2:32" x14ac:dyDescent="0.25">
      <c r="B177" s="26" t="s">
        <v>207</v>
      </c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5"/>
    </row>
    <row r="178" spans="2:32" x14ac:dyDescent="0.25">
      <c r="B178" s="26" t="s">
        <v>208</v>
      </c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5"/>
    </row>
    <row r="179" spans="2:32" x14ac:dyDescent="0.25">
      <c r="B179" s="26" t="s">
        <v>209</v>
      </c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5"/>
    </row>
    <row r="180" spans="2:32" x14ac:dyDescent="0.25">
      <c r="B180" s="26" t="s">
        <v>210</v>
      </c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5"/>
    </row>
    <row r="181" spans="2:32" x14ac:dyDescent="0.25">
      <c r="B181" s="26" t="s">
        <v>211</v>
      </c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5"/>
    </row>
    <row r="182" spans="2:32" x14ac:dyDescent="0.25">
      <c r="B182" s="26" t="s">
        <v>212</v>
      </c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5"/>
    </row>
    <row r="183" spans="2:32" x14ac:dyDescent="0.25">
      <c r="B183" s="26" t="s">
        <v>213</v>
      </c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5"/>
    </row>
    <row r="184" spans="2:32" x14ac:dyDescent="0.25">
      <c r="B184" s="26" t="s">
        <v>214</v>
      </c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5"/>
    </row>
    <row r="185" spans="2:32" x14ac:dyDescent="0.25">
      <c r="B185" s="26" t="s">
        <v>215</v>
      </c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5"/>
    </row>
    <row r="186" spans="2:32" x14ac:dyDescent="0.25">
      <c r="B186" s="26" t="s">
        <v>216</v>
      </c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5"/>
    </row>
    <row r="187" spans="2:32" x14ac:dyDescent="0.25">
      <c r="B187" s="26" t="s">
        <v>217</v>
      </c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5"/>
    </row>
    <row r="188" spans="2:32" x14ac:dyDescent="0.25">
      <c r="B188" s="26" t="s">
        <v>218</v>
      </c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5"/>
    </row>
    <row r="189" spans="2:32" x14ac:dyDescent="0.25">
      <c r="B189" s="26" t="s">
        <v>219</v>
      </c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5"/>
    </row>
    <row r="190" spans="2:32" x14ac:dyDescent="0.25">
      <c r="B190" s="26" t="s">
        <v>220</v>
      </c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5"/>
    </row>
    <row r="191" spans="2:32" x14ac:dyDescent="0.25">
      <c r="B191" s="26" t="s">
        <v>221</v>
      </c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5"/>
    </row>
    <row r="192" spans="2:32" x14ac:dyDescent="0.25">
      <c r="B192" s="26" t="s">
        <v>222</v>
      </c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5"/>
    </row>
    <row r="193" spans="2:32" x14ac:dyDescent="0.25">
      <c r="B193" s="26" t="s">
        <v>223</v>
      </c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5"/>
    </row>
    <row r="194" spans="2:32" x14ac:dyDescent="0.25">
      <c r="B194" s="26" t="s">
        <v>224</v>
      </c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5"/>
    </row>
    <row r="195" spans="2:32" x14ac:dyDescent="0.25">
      <c r="B195" s="26" t="s">
        <v>225</v>
      </c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5"/>
    </row>
    <row r="196" spans="2:32" x14ac:dyDescent="0.25">
      <c r="B196" s="26" t="s">
        <v>226</v>
      </c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5"/>
    </row>
    <row r="197" spans="2:32" x14ac:dyDescent="0.25">
      <c r="B197" s="26" t="s">
        <v>227</v>
      </c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5"/>
    </row>
    <row r="198" spans="2:32" x14ac:dyDescent="0.25">
      <c r="B198" s="26" t="s">
        <v>228</v>
      </c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5"/>
    </row>
    <row r="199" spans="2:32" x14ac:dyDescent="0.25">
      <c r="B199" s="26" t="s">
        <v>229</v>
      </c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5"/>
    </row>
    <row r="200" spans="2:32" x14ac:dyDescent="0.25">
      <c r="B200" s="26" t="s">
        <v>230</v>
      </c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5"/>
    </row>
    <row r="201" spans="2:32" x14ac:dyDescent="0.25">
      <c r="B201" s="26" t="s">
        <v>231</v>
      </c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5"/>
    </row>
    <row r="202" spans="2:32" x14ac:dyDescent="0.25">
      <c r="B202" s="26" t="s">
        <v>232</v>
      </c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5"/>
    </row>
    <row r="203" spans="2:32" x14ac:dyDescent="0.25">
      <c r="B203" s="26" t="s">
        <v>235</v>
      </c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5"/>
    </row>
    <row r="204" spans="2:32" x14ac:dyDescent="0.25">
      <c r="B204" s="26" t="s">
        <v>236</v>
      </c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5"/>
    </row>
    <row r="205" spans="2:32" x14ac:dyDescent="0.25">
      <c r="B205" s="26" t="s">
        <v>237</v>
      </c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5"/>
    </row>
    <row r="206" spans="2:32" x14ac:dyDescent="0.25">
      <c r="B206" s="26" t="s">
        <v>238</v>
      </c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5"/>
    </row>
    <row r="207" spans="2:32" x14ac:dyDescent="0.25">
      <c r="B207" s="26" t="s">
        <v>239</v>
      </c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5"/>
    </row>
    <row r="208" spans="2:32" x14ac:dyDescent="0.25">
      <c r="B208" s="26" t="s">
        <v>240</v>
      </c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5"/>
    </row>
    <row r="209" spans="2:32" x14ac:dyDescent="0.25">
      <c r="B209" s="26" t="s">
        <v>241</v>
      </c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5"/>
    </row>
    <row r="210" spans="2:32" x14ac:dyDescent="0.25">
      <c r="B210" s="26" t="s">
        <v>242</v>
      </c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F210" s="25"/>
    </row>
    <row r="211" spans="2:32" x14ac:dyDescent="0.25">
      <c r="B211" s="26" t="s">
        <v>243</v>
      </c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5"/>
    </row>
    <row r="212" spans="2:32" x14ac:dyDescent="0.25">
      <c r="B212" s="26" t="s">
        <v>244</v>
      </c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5"/>
    </row>
    <row r="213" spans="2:32" x14ac:dyDescent="0.25">
      <c r="B213" s="26" t="s">
        <v>245</v>
      </c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5"/>
    </row>
    <row r="214" spans="2:32" x14ac:dyDescent="0.25">
      <c r="B214" s="26" t="s">
        <v>246</v>
      </c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5"/>
    </row>
    <row r="215" spans="2:32" x14ac:dyDescent="0.25">
      <c r="B215" s="26" t="s">
        <v>248</v>
      </c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5"/>
    </row>
    <row r="216" spans="2:32" x14ac:dyDescent="0.25">
      <c r="B216" s="26" t="s">
        <v>250</v>
      </c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5"/>
    </row>
    <row r="217" spans="2:32" x14ac:dyDescent="0.25">
      <c r="B217" s="26" t="s">
        <v>251</v>
      </c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5"/>
    </row>
    <row r="218" spans="2:32" x14ac:dyDescent="0.25">
      <c r="B218" s="26" t="s">
        <v>252</v>
      </c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5"/>
    </row>
    <row r="219" spans="2:32" x14ac:dyDescent="0.25">
      <c r="B219" s="26" t="s">
        <v>253</v>
      </c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5"/>
    </row>
    <row r="220" spans="2:32" x14ac:dyDescent="0.25">
      <c r="B220" s="26" t="s">
        <v>254</v>
      </c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5"/>
    </row>
    <row r="221" spans="2:32" x14ac:dyDescent="0.25">
      <c r="B221" s="26" t="s">
        <v>255</v>
      </c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5"/>
    </row>
    <row r="222" spans="2:32" x14ac:dyDescent="0.25">
      <c r="B222" s="26" t="s">
        <v>256</v>
      </c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5"/>
    </row>
    <row r="223" spans="2:32" x14ac:dyDescent="0.25">
      <c r="B223" s="26" t="s">
        <v>257</v>
      </c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5"/>
    </row>
    <row r="224" spans="2:32" x14ac:dyDescent="0.25">
      <c r="B224" s="26" t="s">
        <v>258</v>
      </c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5"/>
    </row>
    <row r="225" spans="2:32" x14ac:dyDescent="0.25">
      <c r="B225" s="26" t="s">
        <v>259</v>
      </c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5"/>
    </row>
    <row r="226" spans="2:32" x14ac:dyDescent="0.25">
      <c r="B226" s="26" t="s">
        <v>260</v>
      </c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5"/>
    </row>
    <row r="227" spans="2:32" x14ac:dyDescent="0.25">
      <c r="B227" s="26" t="s">
        <v>261</v>
      </c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5"/>
    </row>
    <row r="228" spans="2:32" x14ac:dyDescent="0.25">
      <c r="B228" s="26" t="s">
        <v>263</v>
      </c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5"/>
    </row>
    <row r="229" spans="2:32" x14ac:dyDescent="0.25">
      <c r="B229" s="26" t="s">
        <v>264</v>
      </c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F229" s="25"/>
    </row>
    <row r="230" spans="2:32" x14ac:dyDescent="0.25">
      <c r="B230" s="26" t="s">
        <v>265</v>
      </c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25"/>
    </row>
    <row r="231" spans="2:32" x14ac:dyDescent="0.25">
      <c r="B231" s="26" t="s">
        <v>266</v>
      </c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F231" s="25"/>
    </row>
    <row r="232" spans="2:32" x14ac:dyDescent="0.25">
      <c r="B232" s="26" t="s">
        <v>267</v>
      </c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D232" s="24"/>
      <c r="AE232" s="24"/>
      <c r="AF232" s="25"/>
    </row>
    <row r="233" spans="2:32" x14ac:dyDescent="0.25">
      <c r="B233" s="26" t="s">
        <v>268</v>
      </c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F233" s="25"/>
    </row>
    <row r="234" spans="2:32" x14ac:dyDescent="0.25">
      <c r="B234" s="26" t="s">
        <v>269</v>
      </c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D234" s="24"/>
      <c r="AE234" s="24"/>
      <c r="AF234" s="25"/>
    </row>
    <row r="235" spans="2:32" x14ac:dyDescent="0.25">
      <c r="B235" s="26" t="s">
        <v>270</v>
      </c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F235" s="25"/>
    </row>
    <row r="236" spans="2:32" x14ac:dyDescent="0.25">
      <c r="B236" s="26" t="s">
        <v>271</v>
      </c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F236" s="25"/>
    </row>
    <row r="237" spans="2:32" x14ac:dyDescent="0.25">
      <c r="B237" s="26" t="s">
        <v>272</v>
      </c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F237" s="25"/>
    </row>
    <row r="238" spans="2:32" x14ac:dyDescent="0.25">
      <c r="B238" s="26" t="s">
        <v>272</v>
      </c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F238" s="25"/>
    </row>
    <row r="239" spans="2:32" x14ac:dyDescent="0.25">
      <c r="B239" s="26" t="s">
        <v>273</v>
      </c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F239" s="25"/>
    </row>
    <row r="240" spans="2:32" x14ac:dyDescent="0.25">
      <c r="B240" s="26" t="s">
        <v>274</v>
      </c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  <c r="AF240" s="25"/>
    </row>
    <row r="241" spans="2:32" x14ac:dyDescent="0.25">
      <c r="B241" s="26" t="s">
        <v>275</v>
      </c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F241" s="25"/>
    </row>
    <row r="242" spans="2:32" x14ac:dyDescent="0.25">
      <c r="B242" s="26" t="s">
        <v>276</v>
      </c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D242" s="24"/>
      <c r="AE242" s="24"/>
      <c r="AF242" s="25"/>
    </row>
    <row r="243" spans="2:32" x14ac:dyDescent="0.25">
      <c r="B243" s="26" t="s">
        <v>277</v>
      </c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F243" s="25"/>
    </row>
    <row r="244" spans="2:32" x14ac:dyDescent="0.25">
      <c r="B244" s="26" t="s">
        <v>277</v>
      </c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  <c r="AF244" s="25"/>
    </row>
    <row r="245" spans="2:32" x14ac:dyDescent="0.25">
      <c r="B245" s="26" t="s">
        <v>277</v>
      </c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F245" s="25"/>
    </row>
    <row r="246" spans="2:32" x14ac:dyDescent="0.25">
      <c r="B246" s="26" t="s">
        <v>278</v>
      </c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F246" s="25"/>
    </row>
    <row r="247" spans="2:32" x14ac:dyDescent="0.25">
      <c r="B247" s="26" t="s">
        <v>279</v>
      </c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24"/>
      <c r="AF247" s="25"/>
    </row>
    <row r="248" spans="2:32" x14ac:dyDescent="0.25">
      <c r="B248" s="26" t="s">
        <v>280</v>
      </c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F248" s="25"/>
    </row>
    <row r="249" spans="2:32" x14ac:dyDescent="0.25">
      <c r="B249" s="26" t="s">
        <v>281</v>
      </c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F249" s="25"/>
    </row>
    <row r="250" spans="2:32" x14ac:dyDescent="0.25">
      <c r="B250" s="26" t="s">
        <v>282</v>
      </c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D250" s="24"/>
      <c r="AE250" s="24"/>
      <c r="AF250" s="25"/>
    </row>
    <row r="251" spans="2:32" x14ac:dyDescent="0.25">
      <c r="B251" s="26" t="s">
        <v>283</v>
      </c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F251" s="25"/>
    </row>
    <row r="252" spans="2:32" x14ac:dyDescent="0.25">
      <c r="B252" s="26" t="s">
        <v>284</v>
      </c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24"/>
      <c r="AF252" s="25"/>
    </row>
    <row r="253" spans="2:32" x14ac:dyDescent="0.25">
      <c r="B253" s="26" t="s">
        <v>285</v>
      </c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D253" s="24"/>
      <c r="AE253" s="24"/>
      <c r="AF253" s="25"/>
    </row>
    <row r="254" spans="2:32" x14ac:dyDescent="0.25">
      <c r="B254" s="26" t="s">
        <v>287</v>
      </c>
      <c r="C254" s="24"/>
      <c r="D254" s="24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F254" s="25"/>
    </row>
    <row r="255" spans="2:32" x14ac:dyDescent="0.25">
      <c r="B255" s="26" t="s">
        <v>288</v>
      </c>
      <c r="C255" s="24"/>
      <c r="D255" s="24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  <c r="AD255" s="24"/>
      <c r="AE255" s="24"/>
      <c r="AF255" s="25"/>
    </row>
    <row r="256" spans="2:32" x14ac:dyDescent="0.25">
      <c r="B256" s="26" t="s">
        <v>289</v>
      </c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F256" s="25"/>
    </row>
    <row r="257" spans="2:32" x14ac:dyDescent="0.25">
      <c r="B257" s="26" t="s">
        <v>290</v>
      </c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  <c r="AD257" s="24"/>
      <c r="AE257" s="24"/>
      <c r="AF257" s="25"/>
    </row>
    <row r="258" spans="2:32" x14ac:dyDescent="0.25">
      <c r="B258" s="26" t="s">
        <v>291</v>
      </c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F258" s="25"/>
    </row>
    <row r="259" spans="2:32" x14ac:dyDescent="0.25">
      <c r="B259" s="26" t="s">
        <v>293</v>
      </c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  <c r="AA259" s="24"/>
      <c r="AB259" s="24"/>
      <c r="AC259" s="24"/>
      <c r="AD259" s="24"/>
      <c r="AE259" s="24"/>
      <c r="AF259" s="25"/>
    </row>
    <row r="260" spans="2:32" x14ac:dyDescent="0.25">
      <c r="B260" s="26" t="s">
        <v>294</v>
      </c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F260" s="25"/>
    </row>
    <row r="261" spans="2:32" x14ac:dyDescent="0.25">
      <c r="B261" s="26" t="s">
        <v>295</v>
      </c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  <c r="AD261" s="24"/>
      <c r="AE261" s="24"/>
      <c r="AF261" s="25"/>
    </row>
    <row r="262" spans="2:32" x14ac:dyDescent="0.25">
      <c r="B262" s="26" t="s">
        <v>296</v>
      </c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24"/>
      <c r="AD262" s="24"/>
      <c r="AE262" s="24"/>
      <c r="AF262" s="25"/>
    </row>
    <row r="263" spans="2:32" x14ac:dyDescent="0.25">
      <c r="B263" s="26" t="s">
        <v>297</v>
      </c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24"/>
      <c r="AD263" s="24"/>
      <c r="AE263" s="24"/>
      <c r="AF263" s="25"/>
    </row>
    <row r="264" spans="2:32" x14ac:dyDescent="0.25">
      <c r="B264" s="26" t="s">
        <v>298</v>
      </c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F264" s="25"/>
    </row>
    <row r="265" spans="2:32" x14ac:dyDescent="0.25">
      <c r="B265" s="26" t="s">
        <v>298</v>
      </c>
      <c r="C265" s="24"/>
      <c r="D265" s="24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  <c r="AA265" s="24"/>
      <c r="AB265" s="24"/>
      <c r="AC265" s="24"/>
      <c r="AD265" s="24"/>
      <c r="AE265" s="24"/>
      <c r="AF265" s="25"/>
    </row>
    <row r="266" spans="2:32" x14ac:dyDescent="0.25">
      <c r="B266" s="26" t="s">
        <v>298</v>
      </c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/>
      <c r="AF266" s="25"/>
    </row>
    <row r="267" spans="2:32" x14ac:dyDescent="0.25">
      <c r="B267" s="26" t="s">
        <v>300</v>
      </c>
      <c r="C267" s="24"/>
      <c r="D267" s="24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24"/>
      <c r="AD267" s="24"/>
      <c r="AE267" s="24"/>
      <c r="AF267" s="25"/>
    </row>
    <row r="268" spans="2:32" x14ac:dyDescent="0.25">
      <c r="B268" s="26" t="s">
        <v>301</v>
      </c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F268" s="25"/>
    </row>
    <row r="269" spans="2:32" x14ac:dyDescent="0.25">
      <c r="B269" s="26" t="s">
        <v>302</v>
      </c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  <c r="AD269" s="24"/>
      <c r="AE269" s="24"/>
      <c r="AF269" s="25"/>
    </row>
    <row r="270" spans="2:32" x14ac:dyDescent="0.25">
      <c r="B270" s="26" t="s">
        <v>303</v>
      </c>
      <c r="C270" s="24"/>
      <c r="D270" s="24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  <c r="AA270" s="24"/>
      <c r="AB270" s="24"/>
      <c r="AC270" s="24"/>
      <c r="AD270" s="24"/>
      <c r="AE270" s="24"/>
      <c r="AF270" s="25"/>
    </row>
    <row r="271" spans="2:32" x14ac:dyDescent="0.25">
      <c r="B271" s="26" t="s">
        <v>304</v>
      </c>
      <c r="C271" s="24"/>
      <c r="D271" s="24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  <c r="AA271" s="24"/>
      <c r="AB271" s="24"/>
      <c r="AC271" s="24"/>
      <c r="AD271" s="24"/>
      <c r="AE271" s="24"/>
      <c r="AF271" s="25"/>
    </row>
    <row r="272" spans="2:32" x14ac:dyDescent="0.25">
      <c r="B272" s="26" t="s">
        <v>305</v>
      </c>
      <c r="C272" s="24"/>
      <c r="D272" s="24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  <c r="AA272" s="24"/>
      <c r="AB272" s="24"/>
      <c r="AC272" s="24"/>
      <c r="AD272" s="24"/>
      <c r="AE272" s="24"/>
      <c r="AF272" s="25"/>
    </row>
    <row r="273" spans="2:32" x14ac:dyDescent="0.25">
      <c r="B273" s="26" t="s">
        <v>306</v>
      </c>
      <c r="C273" s="24"/>
      <c r="D273" s="24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24"/>
      <c r="AF273" s="25"/>
    </row>
    <row r="274" spans="2:32" x14ac:dyDescent="0.25">
      <c r="B274" s="26" t="s">
        <v>307</v>
      </c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  <c r="AA274" s="24"/>
      <c r="AB274" s="24"/>
      <c r="AC274" s="24"/>
      <c r="AD274" s="24"/>
      <c r="AE274" s="24"/>
      <c r="AF274" s="25"/>
    </row>
    <row r="275" spans="2:32" x14ac:dyDescent="0.25">
      <c r="B275" s="26" t="s">
        <v>308</v>
      </c>
      <c r="C275" s="24"/>
      <c r="D275" s="24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F275" s="25"/>
    </row>
    <row r="276" spans="2:32" x14ac:dyDescent="0.25">
      <c r="B276" s="26" t="s">
        <v>309</v>
      </c>
      <c r="C276" s="24"/>
      <c r="D276" s="24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  <c r="AA276" s="24"/>
      <c r="AB276" s="24"/>
      <c r="AC276" s="24"/>
      <c r="AD276" s="24"/>
      <c r="AE276" s="24"/>
      <c r="AF276" s="25"/>
    </row>
    <row r="277" spans="2:32" x14ac:dyDescent="0.25">
      <c r="B277" s="26" t="s">
        <v>310</v>
      </c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  <c r="AA277" s="24"/>
      <c r="AB277" s="24"/>
      <c r="AC277" s="24"/>
      <c r="AD277" s="24"/>
      <c r="AE277" s="24"/>
      <c r="AF277" s="25"/>
    </row>
    <row r="278" spans="2:32" x14ac:dyDescent="0.25">
      <c r="B278" s="26" t="s">
        <v>311</v>
      </c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24"/>
      <c r="AD278" s="24"/>
      <c r="AE278" s="24"/>
      <c r="AF278" s="25"/>
    </row>
    <row r="279" spans="2:32" x14ac:dyDescent="0.25">
      <c r="B279" s="26" t="s">
        <v>312</v>
      </c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  <c r="AA279" s="24"/>
      <c r="AB279" s="24"/>
      <c r="AC279" s="24"/>
      <c r="AD279" s="24"/>
      <c r="AE279" s="24"/>
      <c r="AF279" s="25"/>
    </row>
    <row r="280" spans="2:32" x14ac:dyDescent="0.25">
      <c r="B280" s="26" t="s">
        <v>313</v>
      </c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24"/>
      <c r="AD280" s="24"/>
      <c r="AE280" s="24"/>
      <c r="AF280" s="25"/>
    </row>
    <row r="281" spans="2:32" x14ac:dyDescent="0.25">
      <c r="B281" s="26" t="s">
        <v>314</v>
      </c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24"/>
      <c r="AD281" s="24"/>
      <c r="AE281" s="24"/>
      <c r="AF281" s="25"/>
    </row>
    <row r="282" spans="2:32" x14ac:dyDescent="0.25">
      <c r="B282" s="26" t="s">
        <v>315</v>
      </c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  <c r="AA282" s="24"/>
      <c r="AB282" s="24"/>
      <c r="AC282" s="24"/>
      <c r="AD282" s="24"/>
      <c r="AE282" s="24"/>
      <c r="AF282" s="25"/>
    </row>
    <row r="283" spans="2:32" x14ac:dyDescent="0.25">
      <c r="B283" s="26" t="s">
        <v>316</v>
      </c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  <c r="AF283" s="25"/>
    </row>
    <row r="284" spans="2:32" x14ac:dyDescent="0.25">
      <c r="B284" s="23" t="s">
        <v>40</v>
      </c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  <c r="AA284" s="24"/>
      <c r="AB284" s="24"/>
      <c r="AC284" s="24"/>
      <c r="AD284" s="24"/>
      <c r="AE284" s="24"/>
      <c r="AF284" s="25"/>
    </row>
    <row r="285" spans="2:32" x14ac:dyDescent="0.25">
      <c r="B285" s="26" t="s">
        <v>317</v>
      </c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  <c r="AA285" s="24"/>
      <c r="AB285" s="24"/>
      <c r="AC285" s="24"/>
      <c r="AD285" s="24"/>
      <c r="AE285" s="24"/>
      <c r="AF285" s="25"/>
    </row>
    <row r="286" spans="2:32" x14ac:dyDescent="0.25">
      <c r="B286" s="26" t="s">
        <v>318</v>
      </c>
      <c r="C286" s="24"/>
      <c r="D286" s="24"/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  <c r="AA286" s="24"/>
      <c r="AB286" s="24"/>
      <c r="AC286" s="24"/>
      <c r="AD286" s="24"/>
      <c r="AE286" s="24"/>
      <c r="AF286" s="25"/>
    </row>
    <row r="287" spans="2:32" x14ac:dyDescent="0.25">
      <c r="B287" s="26" t="s">
        <v>319</v>
      </c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  <c r="AA287" s="24"/>
      <c r="AB287" s="24"/>
      <c r="AC287" s="24"/>
      <c r="AD287" s="24"/>
      <c r="AE287" s="24"/>
      <c r="AF287" s="25"/>
    </row>
    <row r="288" spans="2:32" x14ac:dyDescent="0.25">
      <c r="B288" s="26" t="s">
        <v>320</v>
      </c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  <c r="AA288" s="24"/>
      <c r="AB288" s="24"/>
      <c r="AC288" s="24"/>
      <c r="AD288" s="24"/>
      <c r="AE288" s="24"/>
      <c r="AF288" s="25"/>
    </row>
    <row r="289" spans="2:32" x14ac:dyDescent="0.25">
      <c r="B289" s="26" t="s">
        <v>321</v>
      </c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  <c r="AA289" s="24"/>
      <c r="AB289" s="24"/>
      <c r="AC289" s="24"/>
      <c r="AD289" s="24"/>
      <c r="AE289" s="24"/>
      <c r="AF289" s="25"/>
    </row>
    <row r="290" spans="2:32" x14ac:dyDescent="0.25">
      <c r="B290" s="26" t="s">
        <v>59</v>
      </c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  <c r="AA290" s="24"/>
      <c r="AB290" s="24"/>
      <c r="AC290" s="24"/>
      <c r="AD290" s="24"/>
      <c r="AE290" s="24"/>
      <c r="AF290" s="25"/>
    </row>
    <row r="291" spans="2:32" x14ac:dyDescent="0.25">
      <c r="B291" s="26" t="s">
        <v>322</v>
      </c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  <c r="AA291" s="24"/>
      <c r="AB291" s="24"/>
      <c r="AC291" s="24"/>
      <c r="AD291" s="24"/>
      <c r="AE291" s="24"/>
      <c r="AF291" s="25"/>
    </row>
    <row r="292" spans="2:32" x14ac:dyDescent="0.25">
      <c r="B292" s="26" t="s">
        <v>323</v>
      </c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  <c r="AA292" s="24"/>
      <c r="AB292" s="24"/>
      <c r="AC292" s="24"/>
      <c r="AD292" s="24"/>
      <c r="AE292" s="24"/>
      <c r="AF292" s="25"/>
    </row>
    <row r="293" spans="2:32" x14ac:dyDescent="0.25">
      <c r="B293" s="26" t="s">
        <v>324</v>
      </c>
      <c r="C293" s="24"/>
      <c r="D293" s="24"/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  <c r="AA293" s="24"/>
      <c r="AB293" s="24"/>
      <c r="AC293" s="24"/>
      <c r="AD293" s="24"/>
      <c r="AE293" s="24"/>
      <c r="AF293" s="25"/>
    </row>
    <row r="294" spans="2:32" x14ac:dyDescent="0.25">
      <c r="B294" s="26" t="s">
        <v>325</v>
      </c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  <c r="AA294" s="24"/>
      <c r="AB294" s="24"/>
      <c r="AC294" s="24"/>
      <c r="AD294" s="24"/>
      <c r="AE294" s="24"/>
      <c r="AF294" s="25"/>
    </row>
    <row r="295" spans="2:32" x14ac:dyDescent="0.25">
      <c r="B295" s="26" t="s">
        <v>326</v>
      </c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  <c r="AA295" s="24"/>
      <c r="AB295" s="24"/>
      <c r="AC295" s="24"/>
      <c r="AD295" s="24"/>
      <c r="AE295" s="24"/>
      <c r="AF295" s="25"/>
    </row>
    <row r="296" spans="2:32" x14ac:dyDescent="0.25">
      <c r="B296" s="26" t="s">
        <v>327</v>
      </c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  <c r="AA296" s="24"/>
      <c r="AB296" s="24"/>
      <c r="AC296" s="24"/>
      <c r="AD296" s="24"/>
      <c r="AE296" s="24"/>
      <c r="AF296" s="25"/>
    </row>
    <row r="297" spans="2:32" x14ac:dyDescent="0.25">
      <c r="B297" s="26" t="s">
        <v>328</v>
      </c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  <c r="AA297" s="24"/>
      <c r="AB297" s="24"/>
      <c r="AC297" s="24"/>
      <c r="AD297" s="24"/>
      <c r="AE297" s="24"/>
      <c r="AF297" s="25"/>
    </row>
    <row r="298" spans="2:32" x14ac:dyDescent="0.25">
      <c r="B298" s="26" t="s">
        <v>329</v>
      </c>
      <c r="C298" s="24"/>
      <c r="D298" s="24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  <c r="AA298" s="24"/>
      <c r="AB298" s="24"/>
      <c r="AC298" s="24"/>
      <c r="AD298" s="24"/>
      <c r="AE298" s="24"/>
      <c r="AF298" s="25"/>
    </row>
    <row r="299" spans="2:32" x14ac:dyDescent="0.25">
      <c r="B299" s="26" t="s">
        <v>72</v>
      </c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  <c r="AA299" s="24"/>
      <c r="AB299" s="24"/>
      <c r="AC299" s="24"/>
      <c r="AD299" s="24"/>
      <c r="AE299" s="24"/>
      <c r="AF299" s="25"/>
    </row>
    <row r="300" spans="2:32" x14ac:dyDescent="0.25">
      <c r="B300" s="26" t="s">
        <v>73</v>
      </c>
      <c r="C300" s="24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  <c r="AA300" s="24"/>
      <c r="AB300" s="24"/>
      <c r="AC300" s="24"/>
      <c r="AD300" s="24"/>
      <c r="AE300" s="24"/>
      <c r="AF300" s="25"/>
    </row>
    <row r="301" spans="2:32" x14ac:dyDescent="0.25">
      <c r="B301" s="26" t="s">
        <v>74</v>
      </c>
      <c r="C301" s="24"/>
      <c r="D301" s="24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  <c r="AA301" s="24"/>
      <c r="AB301" s="24"/>
      <c r="AC301" s="24"/>
      <c r="AD301" s="24"/>
      <c r="AE301" s="24"/>
      <c r="AF301" s="25"/>
    </row>
    <row r="302" spans="2:32" x14ac:dyDescent="0.25">
      <c r="B302" s="26" t="s">
        <v>75</v>
      </c>
      <c r="C302" s="24"/>
      <c r="D302" s="24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  <c r="AA302" s="24"/>
      <c r="AB302" s="24"/>
      <c r="AC302" s="24"/>
      <c r="AD302" s="24"/>
      <c r="AE302" s="24"/>
      <c r="AF302" s="25"/>
    </row>
    <row r="303" spans="2:32" x14ac:dyDescent="0.25">
      <c r="B303" s="26" t="s">
        <v>78</v>
      </c>
      <c r="C303" s="24"/>
      <c r="D303" s="24"/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  <c r="AA303" s="24"/>
      <c r="AB303" s="24"/>
      <c r="AC303" s="24"/>
      <c r="AD303" s="24"/>
      <c r="AE303" s="24"/>
      <c r="AF303" s="25"/>
    </row>
    <row r="304" spans="2:32" x14ac:dyDescent="0.25">
      <c r="B304" s="26" t="s">
        <v>330</v>
      </c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  <c r="AA304" s="24"/>
      <c r="AB304" s="24"/>
      <c r="AC304" s="24"/>
      <c r="AD304" s="24"/>
      <c r="AE304" s="24"/>
      <c r="AF304" s="25"/>
    </row>
    <row r="305" spans="2:32" x14ac:dyDescent="0.25">
      <c r="B305" s="26" t="s">
        <v>331</v>
      </c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  <c r="AA305" s="24"/>
      <c r="AB305" s="24"/>
      <c r="AC305" s="24"/>
      <c r="AD305" s="24"/>
      <c r="AE305" s="24"/>
      <c r="AF305" s="25"/>
    </row>
    <row r="306" spans="2:32" x14ac:dyDescent="0.25">
      <c r="B306" s="26" t="s">
        <v>332</v>
      </c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  <c r="AA306" s="24"/>
      <c r="AB306" s="24"/>
      <c r="AC306" s="24"/>
      <c r="AD306" s="24"/>
      <c r="AE306" s="24"/>
      <c r="AF306" s="25"/>
    </row>
    <row r="307" spans="2:32" x14ac:dyDescent="0.25">
      <c r="B307" s="26" t="s">
        <v>90</v>
      </c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F307" s="25"/>
    </row>
    <row r="308" spans="2:32" x14ac:dyDescent="0.25">
      <c r="B308" s="26" t="s">
        <v>90</v>
      </c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  <c r="AA308" s="24"/>
      <c r="AB308" s="24"/>
      <c r="AC308" s="24"/>
      <c r="AD308" s="24"/>
      <c r="AE308" s="24"/>
      <c r="AF308" s="25"/>
    </row>
    <row r="309" spans="2:32" x14ac:dyDescent="0.25">
      <c r="B309" s="26" t="s">
        <v>91</v>
      </c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  <c r="AA309" s="24"/>
      <c r="AB309" s="24"/>
      <c r="AC309" s="24"/>
      <c r="AD309" s="24"/>
      <c r="AE309" s="24"/>
      <c r="AF309" s="25"/>
    </row>
    <row r="310" spans="2:32" x14ac:dyDescent="0.25">
      <c r="B310" s="26" t="s">
        <v>92</v>
      </c>
      <c r="C310" s="24"/>
      <c r="D310" s="24"/>
      <c r="E310" s="24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  <c r="AA310" s="24"/>
      <c r="AB310" s="24"/>
      <c r="AC310" s="24"/>
      <c r="AD310" s="24"/>
      <c r="AE310" s="24"/>
      <c r="AF310" s="25"/>
    </row>
    <row r="311" spans="2:32" x14ac:dyDescent="0.25">
      <c r="B311" s="26" t="s">
        <v>92</v>
      </c>
      <c r="C311" s="24"/>
      <c r="D311" s="24"/>
      <c r="E311" s="24"/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  <c r="AA311" s="24"/>
      <c r="AB311" s="24"/>
      <c r="AC311" s="24"/>
      <c r="AD311" s="24"/>
      <c r="AE311" s="24"/>
      <c r="AF311" s="25"/>
    </row>
    <row r="312" spans="2:32" x14ac:dyDescent="0.25">
      <c r="B312" s="26" t="s">
        <v>333</v>
      </c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  <c r="AA312" s="24"/>
      <c r="AB312" s="24"/>
      <c r="AC312" s="24"/>
      <c r="AD312" s="24"/>
      <c r="AE312" s="24"/>
      <c r="AF312" s="25"/>
    </row>
    <row r="313" spans="2:32" x14ac:dyDescent="0.25">
      <c r="B313" s="26" t="s">
        <v>334</v>
      </c>
      <c r="C313" s="24"/>
      <c r="D313" s="24"/>
      <c r="E313" s="24"/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  <c r="AA313" s="24"/>
      <c r="AB313" s="24"/>
      <c r="AC313" s="24"/>
      <c r="AD313" s="24"/>
      <c r="AE313" s="24"/>
      <c r="AF313" s="25"/>
    </row>
    <row r="314" spans="2:32" x14ac:dyDescent="0.25">
      <c r="B314" s="26" t="s">
        <v>93</v>
      </c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  <c r="AA314" s="24"/>
      <c r="AB314" s="24"/>
      <c r="AC314" s="24"/>
      <c r="AD314" s="24"/>
      <c r="AE314" s="24"/>
      <c r="AF314" s="25"/>
    </row>
    <row r="315" spans="2:32" x14ac:dyDescent="0.25">
      <c r="B315" s="26" t="s">
        <v>93</v>
      </c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  <c r="AA315" s="24"/>
      <c r="AB315" s="24"/>
      <c r="AC315" s="24"/>
      <c r="AD315" s="24"/>
      <c r="AE315" s="24"/>
      <c r="AF315" s="25"/>
    </row>
    <row r="316" spans="2:32" x14ac:dyDescent="0.25">
      <c r="B316" s="26" t="s">
        <v>335</v>
      </c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  <c r="AF316" s="25"/>
    </row>
    <row r="317" spans="2:32" x14ac:dyDescent="0.25">
      <c r="B317" s="26" t="s">
        <v>94</v>
      </c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  <c r="AA317" s="24"/>
      <c r="AB317" s="24"/>
      <c r="AC317" s="24"/>
      <c r="AD317" s="24"/>
      <c r="AE317" s="24"/>
      <c r="AF317" s="25"/>
    </row>
    <row r="318" spans="2:32" x14ac:dyDescent="0.25">
      <c r="B318" s="26" t="s">
        <v>336</v>
      </c>
      <c r="C318" s="24"/>
      <c r="D318" s="24"/>
      <c r="E318" s="24"/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  <c r="AA318" s="24"/>
      <c r="AB318" s="24"/>
      <c r="AC318" s="24"/>
      <c r="AD318" s="24"/>
      <c r="AE318" s="24"/>
      <c r="AF318" s="25"/>
    </row>
    <row r="319" spans="2:32" x14ac:dyDescent="0.25">
      <c r="B319" s="26" t="s">
        <v>337</v>
      </c>
      <c r="C319" s="24"/>
      <c r="D319" s="24"/>
      <c r="E319" s="24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  <c r="AA319" s="24"/>
      <c r="AB319" s="24"/>
      <c r="AC319" s="24"/>
      <c r="AD319" s="24"/>
      <c r="AE319" s="24"/>
      <c r="AF319" s="25"/>
    </row>
    <row r="320" spans="2:32" x14ac:dyDescent="0.25">
      <c r="B320" s="26" t="s">
        <v>338</v>
      </c>
      <c r="C320" s="24"/>
      <c r="D320" s="24"/>
      <c r="E320" s="24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  <c r="AA320" s="24"/>
      <c r="AB320" s="24"/>
      <c r="AC320" s="24"/>
      <c r="AD320" s="24"/>
      <c r="AE320" s="24"/>
      <c r="AF320" s="25"/>
    </row>
    <row r="321" spans="2:32" x14ac:dyDescent="0.25">
      <c r="B321" s="26" t="s">
        <v>339</v>
      </c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  <c r="AA321" s="24"/>
      <c r="AB321" s="24"/>
      <c r="AC321" s="24"/>
      <c r="AD321" s="24"/>
      <c r="AE321" s="24"/>
      <c r="AF321" s="25"/>
    </row>
    <row r="322" spans="2:32" x14ac:dyDescent="0.25">
      <c r="B322" s="26" t="s">
        <v>339</v>
      </c>
      <c r="C322" s="24"/>
      <c r="D322" s="24"/>
      <c r="E322" s="24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  <c r="AA322" s="24"/>
      <c r="AB322" s="24"/>
      <c r="AC322" s="24"/>
      <c r="AD322" s="24"/>
      <c r="AE322" s="24"/>
      <c r="AF322" s="25"/>
    </row>
    <row r="323" spans="2:32" x14ac:dyDescent="0.25">
      <c r="B323" s="26" t="s">
        <v>339</v>
      </c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  <c r="AA323" s="24"/>
      <c r="AB323" s="24"/>
      <c r="AC323" s="24"/>
      <c r="AD323" s="24"/>
      <c r="AE323" s="24"/>
      <c r="AF323" s="25"/>
    </row>
    <row r="324" spans="2:32" x14ac:dyDescent="0.25">
      <c r="B324" s="26" t="s">
        <v>340</v>
      </c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  <c r="AA324" s="24"/>
      <c r="AB324" s="24"/>
      <c r="AC324" s="24"/>
      <c r="AD324" s="24"/>
      <c r="AE324" s="24"/>
      <c r="AF324" s="25"/>
    </row>
    <row r="325" spans="2:32" x14ac:dyDescent="0.25">
      <c r="B325" s="26" t="s">
        <v>341</v>
      </c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  <c r="AA325" s="24"/>
      <c r="AB325" s="24"/>
      <c r="AC325" s="24"/>
      <c r="AD325" s="24"/>
      <c r="AE325" s="24"/>
      <c r="AF325" s="25"/>
    </row>
    <row r="326" spans="2:32" x14ac:dyDescent="0.25">
      <c r="B326" s="26" t="s">
        <v>342</v>
      </c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  <c r="AF326" s="25"/>
    </row>
    <row r="327" spans="2:32" x14ac:dyDescent="0.25">
      <c r="B327" s="26" t="s">
        <v>344</v>
      </c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  <c r="AA327" s="24"/>
      <c r="AB327" s="24"/>
      <c r="AC327" s="24"/>
      <c r="AD327" s="24"/>
      <c r="AE327" s="24"/>
      <c r="AF327" s="25"/>
    </row>
    <row r="328" spans="2:32" x14ac:dyDescent="0.25">
      <c r="B328" s="26" t="s">
        <v>345</v>
      </c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  <c r="AA328" s="24"/>
      <c r="AB328" s="24"/>
      <c r="AC328" s="24"/>
      <c r="AD328" s="24"/>
      <c r="AE328" s="24"/>
      <c r="AF328" s="25"/>
    </row>
    <row r="329" spans="2:32" x14ac:dyDescent="0.25">
      <c r="B329" s="26" t="s">
        <v>346</v>
      </c>
      <c r="C329" s="24"/>
      <c r="D329" s="24"/>
      <c r="E329" s="24"/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  <c r="AA329" s="24"/>
      <c r="AB329" s="24"/>
      <c r="AC329" s="24"/>
      <c r="AD329" s="24"/>
      <c r="AE329" s="24"/>
      <c r="AF329" s="25"/>
    </row>
    <row r="330" spans="2:32" x14ac:dyDescent="0.25">
      <c r="B330" s="26" t="s">
        <v>157</v>
      </c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  <c r="AA330" s="24"/>
      <c r="AB330" s="24"/>
      <c r="AC330" s="24"/>
      <c r="AD330" s="24"/>
      <c r="AE330" s="24"/>
      <c r="AF330" s="25"/>
    </row>
    <row r="331" spans="2:32" x14ac:dyDescent="0.25">
      <c r="B331" s="26" t="s">
        <v>347</v>
      </c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  <c r="AA331" s="24"/>
      <c r="AB331" s="24"/>
      <c r="AC331" s="24"/>
      <c r="AD331" s="24"/>
      <c r="AE331" s="24"/>
      <c r="AF331" s="25"/>
    </row>
    <row r="332" spans="2:32" x14ac:dyDescent="0.25">
      <c r="B332" s="26" t="s">
        <v>348</v>
      </c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  <c r="AA332" s="24"/>
      <c r="AB332" s="24"/>
      <c r="AC332" s="24"/>
      <c r="AD332" s="24"/>
      <c r="AE332" s="24"/>
      <c r="AF332" s="25"/>
    </row>
    <row r="333" spans="2:32" x14ac:dyDescent="0.25">
      <c r="B333" s="26" t="s">
        <v>349</v>
      </c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  <c r="AA333" s="24"/>
      <c r="AB333" s="24"/>
      <c r="AC333" s="24"/>
      <c r="AD333" s="24"/>
      <c r="AE333" s="24"/>
      <c r="AF333" s="25"/>
    </row>
    <row r="334" spans="2:32" x14ac:dyDescent="0.25">
      <c r="B334" s="26" t="s">
        <v>350</v>
      </c>
      <c r="C334" s="24"/>
      <c r="D334" s="24"/>
      <c r="E334" s="24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  <c r="AA334" s="24"/>
      <c r="AB334" s="24"/>
      <c r="AC334" s="24"/>
      <c r="AD334" s="24"/>
      <c r="AE334" s="24"/>
      <c r="AF334" s="25"/>
    </row>
    <row r="335" spans="2:32" x14ac:dyDescent="0.25">
      <c r="B335" s="26" t="s">
        <v>351</v>
      </c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  <c r="AA335" s="24"/>
      <c r="AB335" s="24"/>
      <c r="AC335" s="24"/>
      <c r="AD335" s="24"/>
      <c r="AE335" s="24"/>
      <c r="AF335" s="25"/>
    </row>
    <row r="336" spans="2:32" x14ac:dyDescent="0.25">
      <c r="B336" s="26" t="s">
        <v>352</v>
      </c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  <c r="AA336" s="24"/>
      <c r="AB336" s="24"/>
      <c r="AC336" s="24"/>
      <c r="AD336" s="24"/>
      <c r="AE336" s="24"/>
      <c r="AF336" s="25"/>
    </row>
    <row r="337" spans="2:32" x14ac:dyDescent="0.25">
      <c r="B337" s="26" t="s">
        <v>353</v>
      </c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  <c r="AA337" s="24"/>
      <c r="AB337" s="24"/>
      <c r="AC337" s="24"/>
      <c r="AD337" s="24"/>
      <c r="AE337" s="24"/>
      <c r="AF337" s="25"/>
    </row>
    <row r="338" spans="2:32" x14ac:dyDescent="0.25">
      <c r="B338" s="26" t="s">
        <v>354</v>
      </c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  <c r="AA338" s="24"/>
      <c r="AB338" s="24"/>
      <c r="AC338" s="24"/>
      <c r="AD338" s="24"/>
      <c r="AE338" s="24"/>
      <c r="AF338" s="25"/>
    </row>
    <row r="339" spans="2:32" x14ac:dyDescent="0.25">
      <c r="B339" s="26" t="s">
        <v>355</v>
      </c>
      <c r="C339" s="24"/>
      <c r="D339" s="24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  <c r="AA339" s="24"/>
      <c r="AB339" s="24"/>
      <c r="AC339" s="24"/>
      <c r="AD339" s="24"/>
      <c r="AE339" s="24"/>
      <c r="AF339" s="25"/>
    </row>
    <row r="340" spans="2:32" x14ac:dyDescent="0.25">
      <c r="B340" s="26" t="s">
        <v>356</v>
      </c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  <c r="AA340" s="24"/>
      <c r="AB340" s="24"/>
      <c r="AC340" s="24"/>
      <c r="AD340" s="24"/>
      <c r="AE340" s="24"/>
      <c r="AF340" s="25"/>
    </row>
    <row r="341" spans="2:32" x14ac:dyDescent="0.25">
      <c r="B341" s="26" t="s">
        <v>357</v>
      </c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  <c r="AA341" s="24"/>
      <c r="AB341" s="24"/>
      <c r="AC341" s="24"/>
      <c r="AD341" s="24"/>
      <c r="AE341" s="24"/>
      <c r="AF341" s="25"/>
    </row>
    <row r="342" spans="2:32" x14ac:dyDescent="0.25">
      <c r="B342" s="26" t="s">
        <v>358</v>
      </c>
      <c r="C342" s="24"/>
      <c r="D342" s="24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  <c r="AA342" s="24"/>
      <c r="AB342" s="24"/>
      <c r="AC342" s="24"/>
      <c r="AD342" s="24"/>
      <c r="AE342" s="24"/>
      <c r="AF342" s="25"/>
    </row>
    <row r="343" spans="2:32" x14ac:dyDescent="0.25">
      <c r="B343" s="26" t="s">
        <v>178</v>
      </c>
      <c r="C343" s="24"/>
      <c r="D343" s="24"/>
      <c r="E343" s="24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4"/>
      <c r="AA343" s="24"/>
      <c r="AB343" s="24"/>
      <c r="AC343" s="24"/>
      <c r="AD343" s="24"/>
      <c r="AE343" s="24"/>
      <c r="AF343" s="25"/>
    </row>
    <row r="344" spans="2:32" x14ac:dyDescent="0.25">
      <c r="B344" s="26" t="s">
        <v>359</v>
      </c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  <c r="AA344" s="24"/>
      <c r="AB344" s="24"/>
      <c r="AC344" s="24"/>
      <c r="AD344" s="24"/>
      <c r="AE344" s="24"/>
      <c r="AF344" s="25"/>
    </row>
    <row r="345" spans="2:32" x14ac:dyDescent="0.25">
      <c r="B345" s="26" t="s">
        <v>360</v>
      </c>
      <c r="C345" s="24"/>
      <c r="D345" s="24"/>
      <c r="E345" s="24"/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  <c r="AA345" s="24"/>
      <c r="AB345" s="24"/>
      <c r="AC345" s="24"/>
      <c r="AD345" s="24"/>
      <c r="AE345" s="24"/>
      <c r="AF345" s="25"/>
    </row>
    <row r="346" spans="2:32" x14ac:dyDescent="0.25">
      <c r="B346" s="26" t="s">
        <v>181</v>
      </c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  <c r="AA346" s="24"/>
      <c r="AB346" s="24"/>
      <c r="AC346" s="24"/>
      <c r="AD346" s="24"/>
      <c r="AE346" s="24"/>
      <c r="AF346" s="25"/>
    </row>
    <row r="347" spans="2:32" x14ac:dyDescent="0.25">
      <c r="B347" s="26" t="s">
        <v>361</v>
      </c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  <c r="AA347" s="24"/>
      <c r="AB347" s="24"/>
      <c r="AC347" s="24"/>
      <c r="AD347" s="24"/>
      <c r="AE347" s="24"/>
      <c r="AF347" s="25"/>
    </row>
    <row r="348" spans="2:32" x14ac:dyDescent="0.25">
      <c r="B348" s="26" t="s">
        <v>362</v>
      </c>
      <c r="C348" s="24"/>
      <c r="D348" s="24"/>
      <c r="E348" s="24"/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  <c r="AA348" s="24"/>
      <c r="AB348" s="24"/>
      <c r="AC348" s="24"/>
      <c r="AD348" s="24"/>
      <c r="AE348" s="24"/>
      <c r="AF348" s="25"/>
    </row>
    <row r="349" spans="2:32" x14ac:dyDescent="0.25">
      <c r="B349" s="26" t="s">
        <v>363</v>
      </c>
      <c r="C349" s="24"/>
      <c r="D349" s="24"/>
      <c r="E349" s="24"/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  <c r="AA349" s="24"/>
      <c r="AB349" s="24"/>
      <c r="AC349" s="24"/>
      <c r="AD349" s="24"/>
      <c r="AE349" s="24"/>
      <c r="AF349" s="25"/>
    </row>
    <row r="350" spans="2:32" x14ac:dyDescent="0.25">
      <c r="B350" s="26" t="s">
        <v>198</v>
      </c>
      <c r="C350" s="24"/>
      <c r="D350" s="24"/>
      <c r="E350" s="24"/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  <c r="AA350" s="24"/>
      <c r="AB350" s="24"/>
      <c r="AC350" s="24"/>
      <c r="AD350" s="24"/>
      <c r="AE350" s="24"/>
      <c r="AF350" s="25"/>
    </row>
    <row r="351" spans="2:32" x14ac:dyDescent="0.25">
      <c r="B351" s="26" t="s">
        <v>199</v>
      </c>
      <c r="C351" s="24"/>
      <c r="D351" s="24"/>
      <c r="E351" s="24"/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  <c r="AA351" s="24"/>
      <c r="AB351" s="24"/>
      <c r="AC351" s="24"/>
      <c r="AD351" s="24"/>
      <c r="AE351" s="24"/>
      <c r="AF351" s="25"/>
    </row>
    <row r="352" spans="2:32" x14ac:dyDescent="0.25">
      <c r="B352" s="26" t="s">
        <v>200</v>
      </c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  <c r="AA352" s="24"/>
      <c r="AB352" s="24"/>
      <c r="AC352" s="24"/>
      <c r="AD352" s="24"/>
      <c r="AE352" s="24"/>
      <c r="AF352" s="25"/>
    </row>
    <row r="353" spans="2:32" x14ac:dyDescent="0.25">
      <c r="B353" s="26" t="s">
        <v>364</v>
      </c>
      <c r="C353" s="24"/>
      <c r="D353" s="24"/>
      <c r="E353" s="24"/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  <c r="AA353" s="24"/>
      <c r="AB353" s="24"/>
      <c r="AC353" s="24"/>
      <c r="AD353" s="24"/>
      <c r="AE353" s="24"/>
      <c r="AF353" s="25"/>
    </row>
    <row r="354" spans="2:32" x14ac:dyDescent="0.25">
      <c r="B354" s="26" t="s">
        <v>365</v>
      </c>
      <c r="C354" s="24"/>
      <c r="D354" s="24"/>
      <c r="E354" s="24"/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  <c r="AA354" s="24"/>
      <c r="AB354" s="24"/>
      <c r="AC354" s="24"/>
      <c r="AD354" s="24"/>
      <c r="AE354" s="24"/>
      <c r="AF354" s="25"/>
    </row>
    <row r="355" spans="2:32" x14ac:dyDescent="0.25">
      <c r="B355" s="26" t="s">
        <v>204</v>
      </c>
      <c r="C355" s="24"/>
      <c r="D355" s="24"/>
      <c r="E355" s="24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  <c r="AA355" s="24"/>
      <c r="AB355" s="24"/>
      <c r="AC355" s="24"/>
      <c r="AD355" s="24"/>
      <c r="AE355" s="24"/>
      <c r="AF355" s="25"/>
    </row>
    <row r="356" spans="2:32" x14ac:dyDescent="0.25">
      <c r="B356" s="26" t="s">
        <v>366</v>
      </c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  <c r="AA356" s="24"/>
      <c r="AB356" s="24"/>
      <c r="AC356" s="24"/>
      <c r="AD356" s="24"/>
      <c r="AE356" s="24"/>
      <c r="AF356" s="25"/>
    </row>
    <row r="357" spans="2:32" x14ac:dyDescent="0.25">
      <c r="B357" s="26" t="s">
        <v>367</v>
      </c>
      <c r="C357" s="24"/>
      <c r="D357" s="24"/>
      <c r="E357" s="24"/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4"/>
      <c r="AA357" s="24"/>
      <c r="AB357" s="24"/>
      <c r="AC357" s="24"/>
      <c r="AD357" s="24"/>
      <c r="AE357" s="24"/>
      <c r="AF357" s="25"/>
    </row>
    <row r="358" spans="2:32" x14ac:dyDescent="0.25">
      <c r="B358" s="26" t="s">
        <v>205</v>
      </c>
      <c r="C358" s="24"/>
      <c r="D358" s="24"/>
      <c r="E358" s="24"/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  <c r="AA358" s="24"/>
      <c r="AB358" s="24"/>
      <c r="AC358" s="24"/>
      <c r="AD358" s="24"/>
      <c r="AE358" s="24"/>
      <c r="AF358" s="25"/>
    </row>
    <row r="359" spans="2:32" x14ac:dyDescent="0.25">
      <c r="B359" s="26" t="s">
        <v>368</v>
      </c>
      <c r="C359" s="24"/>
      <c r="D359" s="24"/>
      <c r="E359" s="24"/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4"/>
      <c r="AA359" s="24"/>
      <c r="AB359" s="24"/>
      <c r="AC359" s="24"/>
      <c r="AD359" s="24"/>
      <c r="AE359" s="24"/>
      <c r="AF359" s="25"/>
    </row>
    <row r="360" spans="2:32" x14ac:dyDescent="0.25">
      <c r="B360" s="26" t="s">
        <v>210</v>
      </c>
      <c r="C360" s="24"/>
      <c r="D360" s="24"/>
      <c r="E360" s="24"/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  <c r="AA360" s="24"/>
      <c r="AB360" s="24"/>
      <c r="AC360" s="24"/>
      <c r="AD360" s="24"/>
      <c r="AE360" s="24"/>
      <c r="AF360" s="25"/>
    </row>
    <row r="361" spans="2:32" x14ac:dyDescent="0.25">
      <c r="B361" s="26" t="s">
        <v>211</v>
      </c>
      <c r="C361" s="24"/>
      <c r="D361" s="24"/>
      <c r="E361" s="24"/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  <c r="AA361" s="24"/>
      <c r="AB361" s="24"/>
      <c r="AC361" s="24"/>
      <c r="AD361" s="24"/>
      <c r="AE361" s="24"/>
      <c r="AF361" s="25"/>
    </row>
    <row r="362" spans="2:32" x14ac:dyDescent="0.25">
      <c r="B362" s="26" t="s">
        <v>212</v>
      </c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  <c r="AA362" s="24"/>
      <c r="AB362" s="24"/>
      <c r="AC362" s="24"/>
      <c r="AD362" s="24"/>
      <c r="AE362" s="24"/>
      <c r="AF362" s="25"/>
    </row>
    <row r="363" spans="2:32" x14ac:dyDescent="0.25">
      <c r="B363" s="26" t="s">
        <v>213</v>
      </c>
      <c r="C363" s="24"/>
      <c r="D363" s="24"/>
      <c r="E363" s="24"/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  <c r="AA363" s="24"/>
      <c r="AB363" s="24"/>
      <c r="AC363" s="24"/>
      <c r="AD363" s="24"/>
      <c r="AE363" s="24"/>
      <c r="AF363" s="25"/>
    </row>
    <row r="364" spans="2:32" x14ac:dyDescent="0.25">
      <c r="B364" s="26" t="s">
        <v>369</v>
      </c>
      <c r="C364" s="24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  <c r="AA364" s="24"/>
      <c r="AB364" s="24"/>
      <c r="AC364" s="24"/>
      <c r="AD364" s="24"/>
      <c r="AE364" s="24"/>
      <c r="AF364" s="25"/>
    </row>
    <row r="365" spans="2:32" x14ac:dyDescent="0.25">
      <c r="B365" s="26" t="s">
        <v>217</v>
      </c>
      <c r="C365" s="24"/>
      <c r="D365" s="24"/>
      <c r="E365" s="24"/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  <c r="AA365" s="24"/>
      <c r="AB365" s="24"/>
      <c r="AC365" s="24"/>
      <c r="AD365" s="24"/>
      <c r="AE365" s="24"/>
      <c r="AF365" s="25"/>
    </row>
    <row r="366" spans="2:32" x14ac:dyDescent="0.25">
      <c r="B366" s="26" t="s">
        <v>218</v>
      </c>
      <c r="C366" s="24"/>
      <c r="D366" s="24"/>
      <c r="E366" s="24"/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4"/>
      <c r="AA366" s="24"/>
      <c r="AB366" s="24"/>
      <c r="AC366" s="24"/>
      <c r="AD366" s="24"/>
      <c r="AE366" s="24"/>
      <c r="AF366" s="25"/>
    </row>
    <row r="367" spans="2:32" x14ac:dyDescent="0.25">
      <c r="B367" s="26" t="s">
        <v>370</v>
      </c>
      <c r="C367" s="24"/>
      <c r="D367" s="24"/>
      <c r="E367" s="24"/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4"/>
      <c r="AA367" s="24"/>
      <c r="AB367" s="24"/>
      <c r="AC367" s="24"/>
      <c r="AD367" s="24"/>
      <c r="AE367" s="24"/>
      <c r="AF367" s="25"/>
    </row>
    <row r="368" spans="2:32" x14ac:dyDescent="0.25">
      <c r="B368" s="26" t="s">
        <v>371</v>
      </c>
      <c r="C368" s="24"/>
      <c r="D368" s="24"/>
      <c r="E368" s="24"/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4"/>
      <c r="AA368" s="24"/>
      <c r="AB368" s="24"/>
      <c r="AC368" s="24"/>
      <c r="AD368" s="24"/>
      <c r="AE368" s="24"/>
      <c r="AF368" s="25"/>
    </row>
    <row r="369" spans="2:32" x14ac:dyDescent="0.25">
      <c r="B369" s="26" t="s">
        <v>372</v>
      </c>
      <c r="C369" s="24"/>
      <c r="D369" s="24"/>
      <c r="E369" s="24"/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  <c r="Z369" s="24"/>
      <c r="AA369" s="24"/>
      <c r="AB369" s="24"/>
      <c r="AC369" s="24"/>
      <c r="AD369" s="24"/>
      <c r="AE369" s="24"/>
      <c r="AF369" s="25"/>
    </row>
    <row r="370" spans="2:32" x14ac:dyDescent="0.25">
      <c r="B370" s="26" t="s">
        <v>229</v>
      </c>
      <c r="C370" s="24"/>
      <c r="D370" s="24"/>
      <c r="E370" s="24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4"/>
      <c r="AA370" s="24"/>
      <c r="AB370" s="24"/>
      <c r="AC370" s="24"/>
      <c r="AD370" s="24"/>
      <c r="AE370" s="24"/>
      <c r="AF370" s="25"/>
    </row>
    <row r="371" spans="2:32" x14ac:dyDescent="0.25">
      <c r="B371" s="26" t="s">
        <v>373</v>
      </c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4"/>
      <c r="AA371" s="24"/>
      <c r="AB371" s="24"/>
      <c r="AC371" s="24"/>
      <c r="AD371" s="24"/>
      <c r="AE371" s="24"/>
      <c r="AF371" s="25"/>
    </row>
    <row r="372" spans="2:32" x14ac:dyDescent="0.25">
      <c r="B372" s="26" t="s">
        <v>374</v>
      </c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4"/>
      <c r="AA372" s="24"/>
      <c r="AB372" s="24"/>
      <c r="AC372" s="24"/>
      <c r="AD372" s="24"/>
      <c r="AE372" s="24"/>
      <c r="AF372" s="25"/>
    </row>
    <row r="373" spans="2:32" x14ac:dyDescent="0.25">
      <c r="B373" s="26" t="s">
        <v>375</v>
      </c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  <c r="AA373" s="24"/>
      <c r="AB373" s="24"/>
      <c r="AC373" s="24"/>
      <c r="AD373" s="24"/>
      <c r="AE373" s="24"/>
      <c r="AF373" s="25"/>
    </row>
    <row r="374" spans="2:32" x14ac:dyDescent="0.25">
      <c r="B374" s="26" t="s">
        <v>376</v>
      </c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4"/>
      <c r="AA374" s="24"/>
      <c r="AB374" s="24"/>
      <c r="AC374" s="24"/>
      <c r="AD374" s="24"/>
      <c r="AE374" s="24"/>
      <c r="AF374" s="25"/>
    </row>
    <row r="375" spans="2:32" x14ac:dyDescent="0.25">
      <c r="B375" s="26" t="s">
        <v>377</v>
      </c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4"/>
      <c r="AA375" s="24"/>
      <c r="AB375" s="24"/>
      <c r="AC375" s="24"/>
      <c r="AD375" s="24"/>
      <c r="AE375" s="24"/>
      <c r="AF375" s="25"/>
    </row>
    <row r="376" spans="2:32" x14ac:dyDescent="0.25">
      <c r="B376" s="26" t="s">
        <v>378</v>
      </c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  <c r="AA376" s="24"/>
      <c r="AB376" s="24"/>
      <c r="AC376" s="24"/>
      <c r="AD376" s="24"/>
      <c r="AE376" s="24"/>
      <c r="AF376" s="25"/>
    </row>
    <row r="377" spans="2:32" x14ac:dyDescent="0.25">
      <c r="B377" s="26" t="s">
        <v>379</v>
      </c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4"/>
      <c r="AA377" s="24"/>
      <c r="AB377" s="24"/>
      <c r="AC377" s="24"/>
      <c r="AD377" s="24"/>
      <c r="AE377" s="24"/>
      <c r="AF377" s="25"/>
    </row>
    <row r="378" spans="2:32" x14ac:dyDescent="0.25">
      <c r="B378" s="26" t="s">
        <v>380</v>
      </c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4"/>
      <c r="AA378" s="24"/>
      <c r="AB378" s="24"/>
      <c r="AC378" s="24"/>
      <c r="AD378" s="24"/>
      <c r="AE378" s="24"/>
      <c r="AF378" s="25"/>
    </row>
    <row r="379" spans="2:32" x14ac:dyDescent="0.25">
      <c r="B379" s="26" t="s">
        <v>381</v>
      </c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  <c r="AA379" s="24"/>
      <c r="AB379" s="24"/>
      <c r="AC379" s="24"/>
      <c r="AD379" s="24"/>
      <c r="AE379" s="24"/>
      <c r="AF379" s="25"/>
    </row>
    <row r="380" spans="2:32" x14ac:dyDescent="0.25">
      <c r="B380" s="26" t="s">
        <v>382</v>
      </c>
      <c r="C380" s="24"/>
      <c r="D380" s="24"/>
      <c r="E380" s="24"/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  <c r="AA380" s="24"/>
      <c r="AB380" s="24"/>
      <c r="AC380" s="24"/>
      <c r="AD380" s="24"/>
      <c r="AE380" s="24"/>
      <c r="AF380" s="25"/>
    </row>
    <row r="381" spans="2:32" x14ac:dyDescent="0.25">
      <c r="B381" s="26" t="s">
        <v>383</v>
      </c>
      <c r="C381" s="24"/>
      <c r="D381" s="24"/>
      <c r="E381" s="24"/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4"/>
      <c r="AA381" s="24"/>
      <c r="AB381" s="24"/>
      <c r="AC381" s="24"/>
      <c r="AD381" s="24"/>
      <c r="AE381" s="24"/>
      <c r="AF381" s="25"/>
    </row>
    <row r="382" spans="2:32" x14ac:dyDescent="0.25">
      <c r="B382" s="26" t="s">
        <v>384</v>
      </c>
      <c r="C382" s="24"/>
      <c r="D382" s="24"/>
      <c r="E382" s="24"/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  <c r="AA382" s="24"/>
      <c r="AB382" s="24"/>
      <c r="AC382" s="24"/>
      <c r="AD382" s="24"/>
      <c r="AE382" s="24"/>
      <c r="AF382" s="25"/>
    </row>
    <row r="383" spans="2:32" x14ac:dyDescent="0.25">
      <c r="B383" s="26" t="s">
        <v>385</v>
      </c>
      <c r="C383" s="24"/>
      <c r="D383" s="24"/>
      <c r="E383" s="24"/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4"/>
      <c r="AA383" s="24"/>
      <c r="AB383" s="24"/>
      <c r="AC383" s="24"/>
      <c r="AD383" s="24"/>
      <c r="AE383" s="24"/>
      <c r="AF383" s="25"/>
    </row>
    <row r="384" spans="2:32" x14ac:dyDescent="0.25">
      <c r="B384" s="26" t="s">
        <v>386</v>
      </c>
      <c r="C384" s="24"/>
      <c r="D384" s="24"/>
      <c r="E384" s="24"/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  <c r="AA384" s="24"/>
      <c r="AB384" s="24"/>
      <c r="AC384" s="24"/>
      <c r="AD384" s="24"/>
      <c r="AE384" s="24"/>
      <c r="AF384" s="25"/>
    </row>
    <row r="385" spans="2:32" x14ac:dyDescent="0.25">
      <c r="B385" s="26" t="s">
        <v>247</v>
      </c>
      <c r="C385" s="24"/>
      <c r="D385" s="24"/>
      <c r="E385" s="24"/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  <c r="AA385" s="24"/>
      <c r="AB385" s="24"/>
      <c r="AC385" s="24"/>
      <c r="AD385" s="24"/>
      <c r="AE385" s="24"/>
      <c r="AF385" s="25"/>
    </row>
    <row r="386" spans="2:32" x14ac:dyDescent="0.25">
      <c r="B386" s="26" t="s">
        <v>387</v>
      </c>
      <c r="C386" s="24"/>
      <c r="D386" s="24"/>
      <c r="E386" s="24"/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  <c r="AA386" s="24"/>
      <c r="AB386" s="24"/>
      <c r="AC386" s="24"/>
      <c r="AD386" s="24"/>
      <c r="AE386" s="24"/>
      <c r="AF386" s="25"/>
    </row>
    <row r="387" spans="2:32" x14ac:dyDescent="0.25">
      <c r="B387" s="26" t="s">
        <v>388</v>
      </c>
      <c r="C387" s="24"/>
      <c r="D387" s="24"/>
      <c r="E387" s="24"/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  <c r="AA387" s="24"/>
      <c r="AB387" s="24"/>
      <c r="AC387" s="24"/>
      <c r="AD387" s="24"/>
      <c r="AE387" s="24"/>
      <c r="AF387" s="25"/>
    </row>
    <row r="388" spans="2:32" x14ac:dyDescent="0.25">
      <c r="B388" s="26" t="s">
        <v>389</v>
      </c>
      <c r="C388" s="24"/>
      <c r="D388" s="24"/>
      <c r="E388" s="24"/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  <c r="AA388" s="24"/>
      <c r="AB388" s="24"/>
      <c r="AC388" s="24"/>
      <c r="AD388" s="24"/>
      <c r="AE388" s="24"/>
      <c r="AF388" s="25"/>
    </row>
    <row r="389" spans="2:32" x14ac:dyDescent="0.25">
      <c r="B389" s="26" t="s">
        <v>249</v>
      </c>
      <c r="C389" s="24"/>
      <c r="D389" s="24"/>
      <c r="E389" s="24"/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  <c r="AA389" s="24"/>
      <c r="AB389" s="24"/>
      <c r="AC389" s="24"/>
      <c r="AD389" s="24"/>
      <c r="AE389" s="24"/>
      <c r="AF389" s="25"/>
    </row>
    <row r="390" spans="2:32" x14ac:dyDescent="0.25">
      <c r="B390" s="26" t="s">
        <v>390</v>
      </c>
      <c r="C390" s="24"/>
      <c r="D390" s="24"/>
      <c r="E390" s="24"/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  <c r="AA390" s="24"/>
      <c r="AB390" s="24"/>
      <c r="AC390" s="24"/>
      <c r="AD390" s="24"/>
      <c r="AE390" s="24"/>
      <c r="AF390" s="25"/>
    </row>
    <row r="391" spans="2:32" x14ac:dyDescent="0.25">
      <c r="B391" s="26" t="s">
        <v>391</v>
      </c>
      <c r="C391" s="24"/>
      <c r="D391" s="24"/>
      <c r="E391" s="24"/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  <c r="AA391" s="24"/>
      <c r="AB391" s="24"/>
      <c r="AC391" s="24"/>
      <c r="AD391" s="24"/>
      <c r="AE391" s="24"/>
      <c r="AF391" s="25"/>
    </row>
    <row r="392" spans="2:32" x14ac:dyDescent="0.25">
      <c r="B392" s="26" t="s">
        <v>392</v>
      </c>
      <c r="C392" s="24"/>
      <c r="D392" s="24"/>
      <c r="E392" s="24"/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  <c r="AA392" s="24"/>
      <c r="AB392" s="24"/>
      <c r="AC392" s="24"/>
      <c r="AD392" s="24"/>
      <c r="AE392" s="24"/>
      <c r="AF392" s="25"/>
    </row>
    <row r="393" spans="2:32" x14ac:dyDescent="0.25">
      <c r="B393" s="26" t="s">
        <v>393</v>
      </c>
      <c r="C393" s="24"/>
      <c r="D393" s="24"/>
      <c r="E393" s="24"/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  <c r="AA393" s="24"/>
      <c r="AB393" s="24"/>
      <c r="AC393" s="24"/>
      <c r="AD393" s="24"/>
      <c r="AE393" s="24"/>
      <c r="AF393" s="25"/>
    </row>
    <row r="394" spans="2:32" x14ac:dyDescent="0.25">
      <c r="B394" s="26" t="s">
        <v>394</v>
      </c>
      <c r="C394" s="24"/>
      <c r="D394" s="24"/>
      <c r="E394" s="24"/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  <c r="AA394" s="24"/>
      <c r="AB394" s="24"/>
      <c r="AC394" s="24"/>
      <c r="AD394" s="24"/>
      <c r="AE394" s="24"/>
      <c r="AF394" s="25"/>
    </row>
    <row r="395" spans="2:32" x14ac:dyDescent="0.25">
      <c r="B395" s="26" t="s">
        <v>395</v>
      </c>
      <c r="C395" s="24"/>
      <c r="D395" s="24"/>
      <c r="E395" s="24"/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  <c r="AA395" s="24"/>
      <c r="AB395" s="24"/>
      <c r="AC395" s="24"/>
      <c r="AD395" s="24"/>
      <c r="AE395" s="24"/>
      <c r="AF395" s="25"/>
    </row>
    <row r="396" spans="2:32" x14ac:dyDescent="0.25">
      <c r="B396" s="26" t="s">
        <v>396</v>
      </c>
      <c r="C396" s="24"/>
      <c r="D396" s="24"/>
      <c r="E396" s="24"/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  <c r="AA396" s="24"/>
      <c r="AB396" s="24"/>
      <c r="AC396" s="24"/>
      <c r="AD396" s="24"/>
      <c r="AE396" s="24"/>
      <c r="AF396" s="25"/>
    </row>
    <row r="397" spans="2:32" x14ac:dyDescent="0.25">
      <c r="B397" s="26" t="s">
        <v>397</v>
      </c>
      <c r="C397" s="24"/>
      <c r="D397" s="24"/>
      <c r="E397" s="24"/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  <c r="AA397" s="24"/>
      <c r="AB397" s="24"/>
      <c r="AC397" s="24"/>
      <c r="AD397" s="24"/>
      <c r="AE397" s="24"/>
      <c r="AF397" s="25"/>
    </row>
    <row r="398" spans="2:32" x14ac:dyDescent="0.25">
      <c r="B398" s="26" t="s">
        <v>398</v>
      </c>
      <c r="C398" s="24"/>
      <c r="D398" s="24"/>
      <c r="E398" s="24"/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  <c r="AA398" s="24"/>
      <c r="AB398" s="24"/>
      <c r="AC398" s="24"/>
      <c r="AD398" s="24"/>
      <c r="AE398" s="24"/>
      <c r="AF398" s="25"/>
    </row>
    <row r="399" spans="2:32" x14ac:dyDescent="0.25">
      <c r="B399" s="26" t="s">
        <v>399</v>
      </c>
      <c r="C399" s="24"/>
      <c r="D399" s="24"/>
      <c r="E399" s="24"/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  <c r="AA399" s="24"/>
      <c r="AB399" s="24"/>
      <c r="AC399" s="24"/>
      <c r="AD399" s="24"/>
      <c r="AE399" s="24"/>
      <c r="AF399" s="25"/>
    </row>
    <row r="400" spans="2:32" x14ac:dyDescent="0.25">
      <c r="B400" s="26" t="s">
        <v>269</v>
      </c>
      <c r="C400" s="24"/>
      <c r="D400" s="24"/>
      <c r="E400" s="24"/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  <c r="AA400" s="24"/>
      <c r="AB400" s="24"/>
      <c r="AC400" s="24"/>
      <c r="AD400" s="24"/>
      <c r="AE400" s="24"/>
      <c r="AF400" s="25"/>
    </row>
    <row r="401" spans="2:32" x14ac:dyDescent="0.25">
      <c r="B401" s="26" t="s">
        <v>400</v>
      </c>
      <c r="C401" s="24"/>
      <c r="D401" s="24"/>
      <c r="E401" s="24"/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  <c r="AA401" s="24"/>
      <c r="AB401" s="24"/>
      <c r="AC401" s="24"/>
      <c r="AD401" s="24"/>
      <c r="AE401" s="24"/>
      <c r="AF401" s="25"/>
    </row>
    <row r="402" spans="2:32" x14ac:dyDescent="0.25">
      <c r="B402" s="26" t="s">
        <v>286</v>
      </c>
      <c r="C402" s="24"/>
      <c r="D402" s="24"/>
      <c r="E402" s="24"/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  <c r="AA402" s="24"/>
      <c r="AB402" s="24"/>
      <c r="AC402" s="24"/>
      <c r="AD402" s="24"/>
      <c r="AE402" s="24"/>
      <c r="AF402" s="25"/>
    </row>
    <row r="403" spans="2:32" x14ac:dyDescent="0.25">
      <c r="B403" s="26" t="s">
        <v>290</v>
      </c>
      <c r="C403" s="24"/>
      <c r="D403" s="24"/>
      <c r="E403" s="24"/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  <c r="AA403" s="24"/>
      <c r="AB403" s="24"/>
      <c r="AC403" s="24"/>
      <c r="AD403" s="24"/>
      <c r="AE403" s="24"/>
      <c r="AF403" s="25"/>
    </row>
    <row r="404" spans="2:32" x14ac:dyDescent="0.25">
      <c r="B404" s="26" t="s">
        <v>401</v>
      </c>
      <c r="C404" s="24"/>
      <c r="D404" s="24"/>
      <c r="E404" s="24"/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  <c r="AA404" s="24"/>
      <c r="AB404" s="24"/>
      <c r="AC404" s="24"/>
      <c r="AD404" s="24"/>
      <c r="AE404" s="24"/>
      <c r="AF404" s="25"/>
    </row>
    <row r="405" spans="2:32" x14ac:dyDescent="0.25">
      <c r="B405" s="26" t="s">
        <v>402</v>
      </c>
      <c r="C405" s="24"/>
      <c r="D405" s="24"/>
      <c r="E405" s="24"/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  <c r="AA405" s="24"/>
      <c r="AB405" s="24"/>
      <c r="AC405" s="24"/>
      <c r="AD405" s="24"/>
      <c r="AE405" s="24"/>
      <c r="AF405" s="25"/>
    </row>
    <row r="406" spans="2:32" x14ac:dyDescent="0.25">
      <c r="B406" s="26" t="s">
        <v>403</v>
      </c>
      <c r="C406" s="24"/>
      <c r="D406" s="24"/>
      <c r="E406" s="24"/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  <c r="AA406" s="24"/>
      <c r="AB406" s="24"/>
      <c r="AC406" s="24"/>
      <c r="AD406" s="24"/>
      <c r="AE406" s="24"/>
      <c r="AF406" s="25"/>
    </row>
    <row r="407" spans="2:32" x14ac:dyDescent="0.25">
      <c r="B407" s="26" t="s">
        <v>404</v>
      </c>
      <c r="C407" s="24"/>
      <c r="D407" s="24"/>
      <c r="E407" s="24"/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  <c r="AA407" s="24"/>
      <c r="AB407" s="24"/>
      <c r="AC407" s="24"/>
      <c r="AD407" s="24"/>
      <c r="AE407" s="24"/>
      <c r="AF407" s="25"/>
    </row>
    <row r="408" spans="2:32" x14ac:dyDescent="0.25">
      <c r="B408" s="26" t="s">
        <v>295</v>
      </c>
      <c r="C408" s="24"/>
      <c r="D408" s="24"/>
      <c r="E408" s="24"/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  <c r="AA408" s="24"/>
      <c r="AB408" s="24"/>
      <c r="AC408" s="24"/>
      <c r="AD408" s="24"/>
      <c r="AE408" s="24"/>
      <c r="AF408" s="25"/>
    </row>
    <row r="409" spans="2:32" x14ac:dyDescent="0.25">
      <c r="B409" s="26" t="s">
        <v>296</v>
      </c>
      <c r="C409" s="24"/>
      <c r="D409" s="24"/>
      <c r="E409" s="24"/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4"/>
      <c r="AA409" s="24"/>
      <c r="AB409" s="24"/>
      <c r="AC409" s="24"/>
      <c r="AD409" s="24"/>
      <c r="AE409" s="24"/>
      <c r="AF409" s="25"/>
    </row>
    <row r="410" spans="2:32" x14ac:dyDescent="0.25">
      <c r="B410" s="26" t="s">
        <v>297</v>
      </c>
      <c r="C410" s="24"/>
      <c r="D410" s="24"/>
      <c r="E410" s="24"/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4"/>
      <c r="AA410" s="24"/>
      <c r="AB410" s="24"/>
      <c r="AC410" s="24"/>
      <c r="AD410" s="24"/>
      <c r="AE410" s="24"/>
      <c r="AF410" s="25"/>
    </row>
    <row r="411" spans="2:32" x14ac:dyDescent="0.25">
      <c r="B411" s="26" t="s">
        <v>405</v>
      </c>
      <c r="C411" s="24"/>
      <c r="D411" s="24"/>
      <c r="E411" s="24"/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4"/>
      <c r="AA411" s="24"/>
      <c r="AB411" s="24"/>
      <c r="AC411" s="24"/>
      <c r="AD411" s="24"/>
      <c r="AE411" s="24"/>
      <c r="AF411" s="25"/>
    </row>
    <row r="412" spans="2:32" x14ac:dyDescent="0.25">
      <c r="B412" s="26" t="s">
        <v>406</v>
      </c>
      <c r="C412" s="24"/>
      <c r="D412" s="24"/>
      <c r="E412" s="24"/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4"/>
      <c r="AA412" s="24"/>
      <c r="AB412" s="24"/>
      <c r="AC412" s="24"/>
      <c r="AD412" s="24"/>
      <c r="AE412" s="24"/>
      <c r="AF412" s="25"/>
    </row>
    <row r="413" spans="2:32" x14ac:dyDescent="0.25">
      <c r="B413" s="26" t="s">
        <v>299</v>
      </c>
      <c r="C413" s="24"/>
      <c r="D413" s="24"/>
      <c r="E413" s="24"/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  <c r="AA413" s="24"/>
      <c r="AB413" s="24"/>
      <c r="AC413" s="24"/>
      <c r="AD413" s="24"/>
      <c r="AE413" s="24"/>
      <c r="AF413" s="25"/>
    </row>
    <row r="414" spans="2:32" x14ac:dyDescent="0.25">
      <c r="B414" s="26" t="s">
        <v>301</v>
      </c>
      <c r="C414" s="24"/>
      <c r="D414" s="24"/>
      <c r="E414" s="24"/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  <c r="AA414" s="24"/>
      <c r="AB414" s="24"/>
      <c r="AC414" s="24"/>
      <c r="AD414" s="24"/>
      <c r="AE414" s="24"/>
      <c r="AF414" s="25"/>
    </row>
    <row r="415" spans="2:32" x14ac:dyDescent="0.25">
      <c r="B415" s="26" t="s">
        <v>302</v>
      </c>
      <c r="C415" s="24"/>
      <c r="D415" s="24"/>
      <c r="E415" s="24"/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4"/>
      <c r="AA415" s="24"/>
      <c r="AB415" s="24"/>
      <c r="AC415" s="24"/>
      <c r="AD415" s="24"/>
      <c r="AE415" s="24"/>
      <c r="AF415" s="25"/>
    </row>
    <row r="416" spans="2:32" x14ac:dyDescent="0.25">
      <c r="B416" s="26" t="s">
        <v>303</v>
      </c>
      <c r="C416" s="24"/>
      <c r="D416" s="24"/>
      <c r="E416" s="24"/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  <c r="AA416" s="24"/>
      <c r="AB416" s="24"/>
      <c r="AC416" s="24"/>
      <c r="AD416" s="24"/>
      <c r="AE416" s="24"/>
      <c r="AF416" s="25"/>
    </row>
    <row r="417" spans="2:32" x14ac:dyDescent="0.25">
      <c r="B417" s="26" t="s">
        <v>304</v>
      </c>
      <c r="C417" s="24"/>
      <c r="D417" s="24"/>
      <c r="E417" s="24"/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  <c r="AA417" s="24"/>
      <c r="AB417" s="24"/>
      <c r="AC417" s="24"/>
      <c r="AD417" s="24"/>
      <c r="AE417" s="24"/>
      <c r="AF417" s="25"/>
    </row>
    <row r="418" spans="2:32" x14ac:dyDescent="0.25">
      <c r="B418" s="26" t="s">
        <v>305</v>
      </c>
      <c r="C418" s="24"/>
      <c r="D418" s="24"/>
      <c r="E418" s="24"/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  <c r="AA418" s="24"/>
      <c r="AB418" s="24"/>
      <c r="AC418" s="24"/>
      <c r="AD418" s="24"/>
      <c r="AE418" s="24"/>
      <c r="AF418" s="25"/>
    </row>
    <row r="419" spans="2:32" x14ac:dyDescent="0.25">
      <c r="B419" s="26" t="s">
        <v>407</v>
      </c>
      <c r="C419" s="24"/>
      <c r="D419" s="24"/>
      <c r="E419" s="24"/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  <c r="AA419" s="24"/>
      <c r="AB419" s="24"/>
      <c r="AC419" s="24"/>
      <c r="AD419" s="24"/>
      <c r="AE419" s="24"/>
      <c r="AF419" s="25"/>
    </row>
    <row r="420" spans="2:32" x14ac:dyDescent="0.25">
      <c r="B420" s="26" t="s">
        <v>311</v>
      </c>
      <c r="C420" s="24"/>
      <c r="D420" s="24"/>
      <c r="E420" s="24"/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  <c r="AA420" s="24"/>
      <c r="AB420" s="24"/>
      <c r="AC420" s="24"/>
      <c r="AD420" s="24"/>
      <c r="AE420" s="24"/>
      <c r="AF420" s="25"/>
    </row>
    <row r="421" spans="2:32" x14ac:dyDescent="0.25">
      <c r="B421" s="26" t="s">
        <v>408</v>
      </c>
      <c r="C421" s="24"/>
      <c r="D421" s="24"/>
      <c r="E421" s="24"/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  <c r="AA421" s="24"/>
      <c r="AB421" s="24"/>
      <c r="AC421" s="24"/>
      <c r="AD421" s="24"/>
      <c r="AE421" s="24"/>
      <c r="AF421" s="25"/>
    </row>
    <row r="422" spans="2:32" x14ac:dyDescent="0.25">
      <c r="B422" s="26" t="s">
        <v>409</v>
      </c>
      <c r="C422" s="24"/>
      <c r="D422" s="24"/>
      <c r="E422" s="24"/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  <c r="AA422" s="24"/>
      <c r="AB422" s="24"/>
      <c r="AC422" s="24"/>
      <c r="AD422" s="24"/>
      <c r="AE422" s="24"/>
      <c r="AF422" s="25"/>
    </row>
    <row r="423" spans="2:32" x14ac:dyDescent="0.25">
      <c r="B423" s="26" t="s">
        <v>410</v>
      </c>
      <c r="C423" s="24"/>
      <c r="D423" s="24"/>
      <c r="E423" s="24"/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  <c r="AA423" s="24"/>
      <c r="AB423" s="24"/>
      <c r="AC423" s="24"/>
      <c r="AD423" s="24"/>
      <c r="AE423" s="24"/>
      <c r="AF423" s="25"/>
    </row>
    <row r="424" spans="2:32" x14ac:dyDescent="0.25">
      <c r="B424" s="23" t="s">
        <v>41</v>
      </c>
      <c r="C424" s="24"/>
      <c r="D424" s="24"/>
      <c r="E424" s="24"/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  <c r="AA424" s="24"/>
      <c r="AB424" s="24"/>
      <c r="AC424" s="24"/>
      <c r="AD424" s="24"/>
      <c r="AE424" s="24"/>
      <c r="AF424" s="25"/>
    </row>
    <row r="425" spans="2:32" x14ac:dyDescent="0.25">
      <c r="B425" s="26" t="s">
        <v>411</v>
      </c>
      <c r="C425" s="24"/>
      <c r="D425" s="24"/>
      <c r="E425" s="24"/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  <c r="AA425" s="24"/>
      <c r="AB425" s="24"/>
      <c r="AC425" s="24"/>
      <c r="AD425" s="24"/>
      <c r="AE425" s="24"/>
      <c r="AF425" s="25"/>
    </row>
    <row r="426" spans="2:32" x14ac:dyDescent="0.25">
      <c r="B426" s="26" t="s">
        <v>412</v>
      </c>
      <c r="C426" s="24"/>
      <c r="D426" s="24"/>
      <c r="E426" s="24"/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  <c r="AA426" s="24"/>
      <c r="AB426" s="24"/>
      <c r="AC426" s="24"/>
      <c r="AD426" s="24"/>
      <c r="AE426" s="24"/>
      <c r="AF426" s="25"/>
    </row>
    <row r="427" spans="2:32" x14ac:dyDescent="0.25">
      <c r="B427" s="26" t="s">
        <v>413</v>
      </c>
      <c r="C427" s="24"/>
      <c r="D427" s="24"/>
      <c r="E427" s="24"/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  <c r="AA427" s="24"/>
      <c r="AB427" s="24"/>
      <c r="AC427" s="24"/>
      <c r="AD427" s="24"/>
      <c r="AE427" s="24"/>
      <c r="AF427" s="25"/>
    </row>
    <row r="428" spans="2:32" x14ac:dyDescent="0.25">
      <c r="B428" s="26" t="s">
        <v>414</v>
      </c>
      <c r="C428" s="24"/>
      <c r="D428" s="24"/>
      <c r="E428" s="24"/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  <c r="AA428" s="24"/>
      <c r="AB428" s="24"/>
      <c r="AC428" s="24"/>
      <c r="AD428" s="24"/>
      <c r="AE428" s="24"/>
      <c r="AF428" s="25"/>
    </row>
    <row r="429" spans="2:32" x14ac:dyDescent="0.25">
      <c r="B429" s="26" t="s">
        <v>415</v>
      </c>
      <c r="C429" s="24"/>
      <c r="D429" s="24"/>
      <c r="E429" s="24"/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  <c r="AA429" s="24"/>
      <c r="AB429" s="24"/>
      <c r="AC429" s="24"/>
      <c r="AD429" s="24"/>
      <c r="AE429" s="24"/>
      <c r="AF429" s="25"/>
    </row>
    <row r="430" spans="2:32" x14ac:dyDescent="0.25">
      <c r="B430" s="26" t="s">
        <v>416</v>
      </c>
      <c r="C430" s="24"/>
      <c r="D430" s="24"/>
      <c r="E430" s="24"/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  <c r="AA430" s="24"/>
      <c r="AB430" s="24"/>
      <c r="AC430" s="24"/>
      <c r="AD430" s="24"/>
      <c r="AE430" s="24"/>
      <c r="AF430" s="25"/>
    </row>
    <row r="431" spans="2:32" x14ac:dyDescent="0.25">
      <c r="B431" s="26" t="s">
        <v>417</v>
      </c>
      <c r="C431" s="24"/>
      <c r="D431" s="24"/>
      <c r="E431" s="24"/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4"/>
      <c r="AA431" s="24"/>
      <c r="AB431" s="24"/>
      <c r="AC431" s="24"/>
      <c r="AD431" s="24"/>
      <c r="AE431" s="24"/>
      <c r="AF431" s="25"/>
    </row>
    <row r="432" spans="2:32" x14ac:dyDescent="0.25">
      <c r="B432" s="26" t="s">
        <v>418</v>
      </c>
      <c r="C432" s="24"/>
      <c r="D432" s="24"/>
      <c r="E432" s="24"/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  <c r="AA432" s="24"/>
      <c r="AB432" s="24"/>
      <c r="AC432" s="24"/>
      <c r="AD432" s="24"/>
      <c r="AE432" s="24"/>
      <c r="AF432" s="25"/>
    </row>
    <row r="433" spans="2:32" x14ac:dyDescent="0.25">
      <c r="B433" s="26" t="s">
        <v>419</v>
      </c>
      <c r="C433" s="24"/>
      <c r="D433" s="24"/>
      <c r="E433" s="24"/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  <c r="AA433" s="24"/>
      <c r="AB433" s="24"/>
      <c r="AC433" s="24"/>
      <c r="AD433" s="24"/>
      <c r="AE433" s="24"/>
      <c r="AF433" s="25"/>
    </row>
    <row r="434" spans="2:32" x14ac:dyDescent="0.25">
      <c r="B434" s="26" t="s">
        <v>420</v>
      </c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4"/>
      <c r="AA434" s="24"/>
      <c r="AB434" s="24"/>
      <c r="AC434" s="24"/>
      <c r="AD434" s="24"/>
      <c r="AE434" s="24"/>
      <c r="AF434" s="25"/>
    </row>
    <row r="435" spans="2:32" x14ac:dyDescent="0.25">
      <c r="B435" s="26" t="s">
        <v>421</v>
      </c>
      <c r="C435" s="24"/>
      <c r="D435" s="24"/>
      <c r="E435" s="24"/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  <c r="AA435" s="24"/>
      <c r="AB435" s="24"/>
      <c r="AC435" s="24"/>
      <c r="AD435" s="24"/>
      <c r="AE435" s="24"/>
      <c r="AF435" s="25"/>
    </row>
    <row r="436" spans="2:32" x14ac:dyDescent="0.25">
      <c r="B436" s="26" t="s">
        <v>92</v>
      </c>
      <c r="C436" s="24"/>
      <c r="D436" s="24"/>
      <c r="E436" s="24"/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  <c r="AA436" s="24"/>
      <c r="AB436" s="24"/>
      <c r="AC436" s="24"/>
      <c r="AD436" s="24"/>
      <c r="AE436" s="24"/>
      <c r="AF436" s="25"/>
    </row>
    <row r="437" spans="2:32" x14ac:dyDescent="0.25">
      <c r="B437" s="26" t="s">
        <v>334</v>
      </c>
      <c r="C437" s="24"/>
      <c r="D437" s="24"/>
      <c r="E437" s="24"/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  <c r="AA437" s="24"/>
      <c r="AB437" s="24"/>
      <c r="AC437" s="24"/>
      <c r="AD437" s="24"/>
      <c r="AE437" s="24"/>
      <c r="AF437" s="25"/>
    </row>
    <row r="438" spans="2:32" x14ac:dyDescent="0.25">
      <c r="B438" s="26" t="s">
        <v>422</v>
      </c>
      <c r="C438" s="24"/>
      <c r="D438" s="24"/>
      <c r="E438" s="24"/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  <c r="AA438" s="24"/>
      <c r="AB438" s="24"/>
      <c r="AC438" s="24"/>
      <c r="AD438" s="24"/>
      <c r="AE438" s="24"/>
      <c r="AF438" s="25"/>
    </row>
    <row r="439" spans="2:32" x14ac:dyDescent="0.25">
      <c r="B439" s="26" t="s">
        <v>93</v>
      </c>
      <c r="C439" s="24"/>
      <c r="D439" s="24"/>
      <c r="E439" s="24"/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  <c r="AA439" s="24"/>
      <c r="AB439" s="24"/>
      <c r="AC439" s="24"/>
      <c r="AD439" s="24"/>
      <c r="AE439" s="24"/>
      <c r="AF439" s="25"/>
    </row>
    <row r="440" spans="2:32" x14ac:dyDescent="0.25">
      <c r="B440" s="26" t="s">
        <v>423</v>
      </c>
      <c r="C440" s="24"/>
      <c r="D440" s="24"/>
      <c r="E440" s="24"/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  <c r="AA440" s="24"/>
      <c r="AB440" s="24"/>
      <c r="AC440" s="24"/>
      <c r="AD440" s="24"/>
      <c r="AE440" s="24"/>
      <c r="AF440" s="25"/>
    </row>
    <row r="441" spans="2:32" x14ac:dyDescent="0.25">
      <c r="B441" s="26" t="s">
        <v>424</v>
      </c>
      <c r="C441" s="24"/>
      <c r="D441" s="24"/>
      <c r="E441" s="24"/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  <c r="AA441" s="24"/>
      <c r="AB441" s="24"/>
      <c r="AC441" s="24"/>
      <c r="AD441" s="24"/>
      <c r="AE441" s="24"/>
      <c r="AF441" s="25"/>
    </row>
    <row r="442" spans="2:32" x14ac:dyDescent="0.25">
      <c r="B442" s="26" t="s">
        <v>425</v>
      </c>
      <c r="C442" s="24"/>
      <c r="D442" s="24"/>
      <c r="E442" s="24"/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  <c r="AA442" s="24"/>
      <c r="AB442" s="24"/>
      <c r="AC442" s="24"/>
      <c r="AD442" s="24"/>
      <c r="AE442" s="24"/>
      <c r="AF442" s="25"/>
    </row>
    <row r="443" spans="2:32" x14ac:dyDescent="0.25">
      <c r="B443" s="26" t="s">
        <v>426</v>
      </c>
      <c r="C443" s="24"/>
      <c r="D443" s="24"/>
      <c r="E443" s="24"/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  <c r="AA443" s="24"/>
      <c r="AB443" s="24"/>
      <c r="AC443" s="24"/>
      <c r="AD443" s="24"/>
      <c r="AE443" s="24"/>
      <c r="AF443" s="25"/>
    </row>
    <row r="444" spans="2:32" x14ac:dyDescent="0.25">
      <c r="B444" s="26" t="s">
        <v>427</v>
      </c>
      <c r="C444" s="24"/>
      <c r="D444" s="24"/>
      <c r="E444" s="24"/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  <c r="AA444" s="24"/>
      <c r="AB444" s="24"/>
      <c r="AC444" s="24"/>
      <c r="AD444" s="24"/>
      <c r="AE444" s="24"/>
      <c r="AF444" s="25"/>
    </row>
    <row r="445" spans="2:32" x14ac:dyDescent="0.25">
      <c r="B445" s="26" t="s">
        <v>428</v>
      </c>
      <c r="C445" s="24"/>
      <c r="D445" s="24"/>
      <c r="E445" s="24"/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  <c r="AA445" s="24"/>
      <c r="AB445" s="24"/>
      <c r="AC445" s="24"/>
      <c r="AD445" s="24"/>
      <c r="AE445" s="24"/>
      <c r="AF445" s="25"/>
    </row>
    <row r="446" spans="2:32" x14ac:dyDescent="0.25">
      <c r="B446" s="26" t="s">
        <v>429</v>
      </c>
      <c r="C446" s="24"/>
      <c r="D446" s="24"/>
      <c r="E446" s="24"/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  <c r="AA446" s="24"/>
      <c r="AB446" s="24"/>
      <c r="AC446" s="24"/>
      <c r="AD446" s="24"/>
      <c r="AE446" s="24"/>
      <c r="AF446" s="25"/>
    </row>
    <row r="447" spans="2:32" x14ac:dyDescent="0.25">
      <c r="B447" s="26" t="s">
        <v>430</v>
      </c>
      <c r="C447" s="24"/>
      <c r="D447" s="24"/>
      <c r="E447" s="24"/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  <c r="AA447" s="24"/>
      <c r="AB447" s="24"/>
      <c r="AC447" s="24"/>
      <c r="AD447" s="24"/>
      <c r="AE447" s="24"/>
      <c r="AF447" s="25"/>
    </row>
    <row r="448" spans="2:32" x14ac:dyDescent="0.25">
      <c r="B448" s="26" t="s">
        <v>149</v>
      </c>
      <c r="C448" s="24"/>
      <c r="D448" s="24"/>
      <c r="E448" s="24"/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  <c r="AA448" s="24"/>
      <c r="AB448" s="24"/>
      <c r="AC448" s="24"/>
      <c r="AD448" s="24"/>
      <c r="AE448" s="24"/>
      <c r="AF448" s="25"/>
    </row>
    <row r="449" spans="2:32" x14ac:dyDescent="0.25">
      <c r="B449" s="26" t="s">
        <v>431</v>
      </c>
      <c r="C449" s="24"/>
      <c r="D449" s="24"/>
      <c r="E449" s="24"/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  <c r="AA449" s="24"/>
      <c r="AB449" s="24"/>
      <c r="AC449" s="24"/>
      <c r="AD449" s="24"/>
      <c r="AE449" s="24"/>
      <c r="AF449" s="25"/>
    </row>
    <row r="450" spans="2:32" x14ac:dyDescent="0.25">
      <c r="B450" s="26" t="s">
        <v>432</v>
      </c>
      <c r="C450" s="24"/>
      <c r="D450" s="24"/>
      <c r="E450" s="24"/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  <c r="AA450" s="24"/>
      <c r="AB450" s="24"/>
      <c r="AC450" s="24"/>
      <c r="AD450" s="24"/>
      <c r="AE450" s="24"/>
      <c r="AF450" s="25"/>
    </row>
    <row r="451" spans="2:32" x14ac:dyDescent="0.25">
      <c r="B451" s="26" t="s">
        <v>433</v>
      </c>
      <c r="C451" s="24"/>
      <c r="D451" s="24"/>
      <c r="E451" s="24"/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4"/>
      <c r="AA451" s="24"/>
      <c r="AB451" s="24"/>
      <c r="AC451" s="24"/>
      <c r="AD451" s="24"/>
      <c r="AE451" s="24"/>
      <c r="AF451" s="25"/>
    </row>
    <row r="452" spans="2:32" x14ac:dyDescent="0.25">
      <c r="B452" s="26" t="s">
        <v>178</v>
      </c>
      <c r="C452" s="24"/>
      <c r="D452" s="24"/>
      <c r="E452" s="24"/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  <c r="AA452" s="24"/>
      <c r="AB452" s="24"/>
      <c r="AC452" s="24"/>
      <c r="AD452" s="24"/>
      <c r="AE452" s="24"/>
      <c r="AF452" s="25"/>
    </row>
    <row r="453" spans="2:32" x14ac:dyDescent="0.25">
      <c r="B453" s="26" t="s">
        <v>360</v>
      </c>
      <c r="C453" s="24"/>
      <c r="D453" s="24"/>
      <c r="E453" s="24"/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  <c r="AA453" s="24"/>
      <c r="AB453" s="24"/>
      <c r="AC453" s="24"/>
      <c r="AD453" s="24"/>
      <c r="AE453" s="24"/>
      <c r="AF453" s="25"/>
    </row>
    <row r="454" spans="2:32" x14ac:dyDescent="0.25">
      <c r="B454" s="26" t="s">
        <v>434</v>
      </c>
      <c r="C454" s="24"/>
      <c r="D454" s="24"/>
      <c r="E454" s="24"/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  <c r="X454" s="24"/>
      <c r="Y454" s="24"/>
      <c r="Z454" s="24"/>
      <c r="AA454" s="24"/>
      <c r="AB454" s="24"/>
      <c r="AC454" s="24"/>
      <c r="AD454" s="24"/>
      <c r="AE454" s="24"/>
      <c r="AF454" s="25"/>
    </row>
    <row r="455" spans="2:32" x14ac:dyDescent="0.25">
      <c r="B455" s="26" t="s">
        <v>435</v>
      </c>
      <c r="C455" s="24"/>
      <c r="D455" s="24"/>
      <c r="E455" s="24"/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  <c r="AA455" s="24"/>
      <c r="AB455" s="24"/>
      <c r="AC455" s="24"/>
      <c r="AD455" s="24"/>
      <c r="AE455" s="24"/>
      <c r="AF455" s="25"/>
    </row>
    <row r="456" spans="2:32" x14ac:dyDescent="0.25">
      <c r="B456" s="26" t="s">
        <v>436</v>
      </c>
      <c r="C456" s="24"/>
      <c r="D456" s="24"/>
      <c r="E456" s="24"/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  <c r="AA456" s="24"/>
      <c r="AB456" s="24"/>
      <c r="AC456" s="24"/>
      <c r="AD456" s="24"/>
      <c r="AE456" s="24"/>
      <c r="AF456" s="25"/>
    </row>
    <row r="457" spans="2:32" x14ac:dyDescent="0.25">
      <c r="B457" s="26" t="s">
        <v>437</v>
      </c>
      <c r="C457" s="24"/>
      <c r="D457" s="24"/>
      <c r="E457" s="24"/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  <c r="W457" s="24"/>
      <c r="X457" s="24"/>
      <c r="Y457" s="24"/>
      <c r="Z457" s="24"/>
      <c r="AA457" s="24"/>
      <c r="AB457" s="24"/>
      <c r="AC457" s="24"/>
      <c r="AD457" s="24"/>
      <c r="AE457" s="24"/>
      <c r="AF457" s="25"/>
    </row>
    <row r="458" spans="2:32" x14ac:dyDescent="0.25">
      <c r="B458" s="26" t="s">
        <v>438</v>
      </c>
      <c r="C458" s="24"/>
      <c r="D458" s="24"/>
      <c r="E458" s="24"/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  <c r="AA458" s="24"/>
      <c r="AB458" s="24"/>
      <c r="AC458" s="24"/>
      <c r="AD458" s="24"/>
      <c r="AE458" s="24"/>
      <c r="AF458" s="25"/>
    </row>
    <row r="459" spans="2:32" x14ac:dyDescent="0.25">
      <c r="B459" s="26" t="s">
        <v>439</v>
      </c>
      <c r="C459" s="24"/>
      <c r="D459" s="24"/>
      <c r="E459" s="24"/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  <c r="AA459" s="24"/>
      <c r="AB459" s="24"/>
      <c r="AC459" s="24"/>
      <c r="AD459" s="24"/>
      <c r="AE459" s="24"/>
      <c r="AF459" s="25"/>
    </row>
    <row r="460" spans="2:32" x14ac:dyDescent="0.25">
      <c r="B460" s="26" t="s">
        <v>440</v>
      </c>
      <c r="C460" s="24"/>
      <c r="D460" s="24"/>
      <c r="E460" s="24"/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  <c r="AA460" s="24"/>
      <c r="AB460" s="24"/>
      <c r="AC460" s="24"/>
      <c r="AD460" s="24"/>
      <c r="AE460" s="24"/>
      <c r="AF460" s="25"/>
    </row>
    <row r="461" spans="2:32" x14ac:dyDescent="0.25">
      <c r="B461" s="26" t="s">
        <v>205</v>
      </c>
      <c r="C461" s="24"/>
      <c r="D461" s="24"/>
      <c r="E461" s="24"/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  <c r="W461" s="24"/>
      <c r="X461" s="24"/>
      <c r="Y461" s="24"/>
      <c r="Z461" s="24"/>
      <c r="AA461" s="24"/>
      <c r="AB461" s="24"/>
      <c r="AC461" s="24"/>
      <c r="AD461" s="24"/>
      <c r="AE461" s="24"/>
      <c r="AF461" s="25"/>
    </row>
    <row r="462" spans="2:32" x14ac:dyDescent="0.25">
      <c r="B462" s="26" t="s">
        <v>441</v>
      </c>
      <c r="C462" s="24"/>
      <c r="D462" s="24"/>
      <c r="E462" s="24"/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  <c r="AA462" s="24"/>
      <c r="AB462" s="24"/>
      <c r="AC462" s="24"/>
      <c r="AD462" s="24"/>
      <c r="AE462" s="24"/>
      <c r="AF462" s="25"/>
    </row>
    <row r="463" spans="2:32" x14ac:dyDescent="0.25">
      <c r="B463" s="26" t="s">
        <v>442</v>
      </c>
      <c r="C463" s="24"/>
      <c r="D463" s="24"/>
      <c r="E463" s="24"/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  <c r="AA463" s="24"/>
      <c r="AB463" s="24"/>
      <c r="AC463" s="24"/>
      <c r="AD463" s="24"/>
      <c r="AE463" s="24"/>
      <c r="AF463" s="25"/>
    </row>
    <row r="464" spans="2:32" x14ac:dyDescent="0.25">
      <c r="B464" s="26" t="s">
        <v>443</v>
      </c>
      <c r="C464" s="24"/>
      <c r="D464" s="24"/>
      <c r="E464" s="24"/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4"/>
      <c r="AA464" s="24"/>
      <c r="AB464" s="24"/>
      <c r="AC464" s="24"/>
      <c r="AD464" s="24"/>
      <c r="AE464" s="24"/>
      <c r="AF464" s="25"/>
    </row>
    <row r="465" spans="2:32" x14ac:dyDescent="0.25">
      <c r="B465" s="26" t="s">
        <v>210</v>
      </c>
      <c r="C465" s="24"/>
      <c r="D465" s="24"/>
      <c r="E465" s="24"/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  <c r="AA465" s="24"/>
      <c r="AB465" s="24"/>
      <c r="AC465" s="24"/>
      <c r="AD465" s="24"/>
      <c r="AE465" s="24"/>
      <c r="AF465" s="25"/>
    </row>
    <row r="466" spans="2:32" x14ac:dyDescent="0.25">
      <c r="B466" s="26" t="s">
        <v>211</v>
      </c>
      <c r="C466" s="24"/>
      <c r="D466" s="24"/>
      <c r="E466" s="24"/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  <c r="AA466" s="24"/>
      <c r="AB466" s="24"/>
      <c r="AC466" s="24"/>
      <c r="AD466" s="24"/>
      <c r="AE466" s="24"/>
      <c r="AF466" s="25"/>
    </row>
    <row r="467" spans="2:32" x14ac:dyDescent="0.25">
      <c r="B467" s="26" t="s">
        <v>212</v>
      </c>
      <c r="C467" s="24"/>
      <c r="D467" s="24"/>
      <c r="E467" s="24"/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  <c r="AA467" s="24"/>
      <c r="AB467" s="24"/>
      <c r="AC467" s="24"/>
      <c r="AD467" s="24"/>
      <c r="AE467" s="24"/>
      <c r="AF467" s="25"/>
    </row>
    <row r="468" spans="2:32" x14ac:dyDescent="0.25">
      <c r="B468" s="26" t="s">
        <v>217</v>
      </c>
      <c r="C468" s="24"/>
      <c r="D468" s="24"/>
      <c r="E468" s="24"/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  <c r="AA468" s="24"/>
      <c r="AB468" s="24"/>
      <c r="AC468" s="24"/>
      <c r="AD468" s="24"/>
      <c r="AE468" s="24"/>
      <c r="AF468" s="25"/>
    </row>
    <row r="469" spans="2:32" x14ac:dyDescent="0.25">
      <c r="B469" s="26" t="s">
        <v>218</v>
      </c>
      <c r="C469" s="24"/>
      <c r="D469" s="24"/>
      <c r="E469" s="24"/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  <c r="AA469" s="24"/>
      <c r="AB469" s="24"/>
      <c r="AC469" s="24"/>
      <c r="AD469" s="24"/>
      <c r="AE469" s="24"/>
      <c r="AF469" s="25"/>
    </row>
    <row r="470" spans="2:32" x14ac:dyDescent="0.25">
      <c r="B470" s="26" t="s">
        <v>444</v>
      </c>
      <c r="C470" s="24"/>
      <c r="D470" s="24"/>
      <c r="E470" s="24"/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  <c r="W470" s="24"/>
      <c r="X470" s="24"/>
      <c r="Y470" s="24"/>
      <c r="Z470" s="24"/>
      <c r="AA470" s="24"/>
      <c r="AB470" s="24"/>
      <c r="AC470" s="24"/>
      <c r="AD470" s="24"/>
      <c r="AE470" s="24"/>
      <c r="AF470" s="25"/>
    </row>
    <row r="471" spans="2:32" x14ac:dyDescent="0.25">
      <c r="B471" s="26" t="s">
        <v>445</v>
      </c>
      <c r="C471" s="24"/>
      <c r="D471" s="24"/>
      <c r="E471" s="24"/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  <c r="X471" s="24"/>
      <c r="Y471" s="24"/>
      <c r="Z471" s="24"/>
      <c r="AA471" s="24"/>
      <c r="AB471" s="24"/>
      <c r="AC471" s="24"/>
      <c r="AD471" s="24"/>
      <c r="AE471" s="24"/>
      <c r="AF471" s="25"/>
    </row>
    <row r="472" spans="2:32" x14ac:dyDescent="0.25">
      <c r="B472" s="26" t="s">
        <v>446</v>
      </c>
      <c r="C472" s="24"/>
      <c r="D472" s="24"/>
      <c r="E472" s="24"/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4"/>
      <c r="AA472" s="24"/>
      <c r="AB472" s="24"/>
      <c r="AC472" s="24"/>
      <c r="AD472" s="24"/>
      <c r="AE472" s="24"/>
      <c r="AF472" s="25"/>
    </row>
    <row r="473" spans="2:32" x14ac:dyDescent="0.25">
      <c r="B473" s="26" t="s">
        <v>447</v>
      </c>
      <c r="C473" s="24"/>
      <c r="D473" s="24"/>
      <c r="E473" s="24"/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4"/>
      <c r="AA473" s="24"/>
      <c r="AB473" s="24"/>
      <c r="AC473" s="24"/>
      <c r="AD473" s="24"/>
      <c r="AE473" s="24"/>
      <c r="AF473" s="25"/>
    </row>
    <row r="474" spans="2:32" x14ac:dyDescent="0.25">
      <c r="B474" s="26" t="s">
        <v>448</v>
      </c>
      <c r="C474" s="24"/>
      <c r="D474" s="24"/>
      <c r="E474" s="24"/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4"/>
      <c r="AA474" s="24"/>
      <c r="AB474" s="24"/>
      <c r="AC474" s="24"/>
      <c r="AD474" s="24"/>
      <c r="AE474" s="24"/>
      <c r="AF474" s="25"/>
    </row>
    <row r="475" spans="2:32" x14ac:dyDescent="0.25">
      <c r="B475" s="26" t="s">
        <v>449</v>
      </c>
      <c r="C475" s="24"/>
      <c r="D475" s="24"/>
      <c r="E475" s="24"/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4"/>
      <c r="AA475" s="24"/>
      <c r="AB475" s="24"/>
      <c r="AC475" s="24"/>
      <c r="AD475" s="24"/>
      <c r="AE475" s="24"/>
      <c r="AF475" s="25"/>
    </row>
    <row r="476" spans="2:32" x14ac:dyDescent="0.25">
      <c r="B476" s="26" t="s">
        <v>450</v>
      </c>
      <c r="C476" s="24"/>
      <c r="D476" s="24"/>
      <c r="E476" s="24"/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  <c r="AA476" s="24"/>
      <c r="AB476" s="24"/>
      <c r="AC476" s="24"/>
      <c r="AD476" s="24"/>
      <c r="AE476" s="24"/>
      <c r="AF476" s="25"/>
    </row>
    <row r="477" spans="2:32" x14ac:dyDescent="0.25">
      <c r="B477" s="26" t="s">
        <v>451</v>
      </c>
      <c r="C477" s="24"/>
      <c r="D477" s="24"/>
      <c r="E477" s="24"/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4"/>
      <c r="AA477" s="24"/>
      <c r="AB477" s="24"/>
      <c r="AC477" s="24"/>
      <c r="AD477" s="24"/>
      <c r="AE477" s="24"/>
      <c r="AF477" s="25"/>
    </row>
    <row r="478" spans="2:32" x14ac:dyDescent="0.25">
      <c r="B478" s="26" t="s">
        <v>452</v>
      </c>
      <c r="C478" s="24"/>
      <c r="D478" s="24"/>
      <c r="E478" s="24"/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  <c r="AA478" s="24"/>
      <c r="AB478" s="24"/>
      <c r="AC478" s="24"/>
      <c r="AD478" s="24"/>
      <c r="AE478" s="24"/>
      <c r="AF478" s="25"/>
    </row>
    <row r="479" spans="2:32" x14ac:dyDescent="0.25">
      <c r="B479" s="26" t="s">
        <v>453</v>
      </c>
      <c r="C479" s="24"/>
      <c r="D479" s="24"/>
      <c r="E479" s="24"/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4"/>
      <c r="AA479" s="24"/>
      <c r="AB479" s="24"/>
      <c r="AC479" s="24"/>
      <c r="AD479" s="24"/>
      <c r="AE479" s="24"/>
      <c r="AF479" s="25"/>
    </row>
    <row r="480" spans="2:32" x14ac:dyDescent="0.25">
      <c r="B480" s="26" t="s">
        <v>454</v>
      </c>
      <c r="C480" s="24"/>
      <c r="D480" s="24"/>
      <c r="E480" s="24"/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4"/>
      <c r="AA480" s="24"/>
      <c r="AB480" s="24"/>
      <c r="AC480" s="24"/>
      <c r="AD480" s="24"/>
      <c r="AE480" s="24"/>
      <c r="AF480" s="25"/>
    </row>
    <row r="481" spans="2:32" x14ac:dyDescent="0.25">
      <c r="B481" s="26" t="s">
        <v>290</v>
      </c>
      <c r="C481" s="24"/>
      <c r="D481" s="24"/>
      <c r="E481" s="24"/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  <c r="AA481" s="24"/>
      <c r="AB481" s="24"/>
      <c r="AC481" s="24"/>
      <c r="AD481" s="24"/>
      <c r="AE481" s="24"/>
      <c r="AF481" s="25"/>
    </row>
    <row r="482" spans="2:32" x14ac:dyDescent="0.25">
      <c r="B482" s="26" t="s">
        <v>404</v>
      </c>
      <c r="C482" s="24"/>
      <c r="D482" s="24"/>
      <c r="E482" s="24"/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4"/>
      <c r="AA482" s="24"/>
      <c r="AB482" s="24"/>
      <c r="AC482" s="24"/>
      <c r="AD482" s="24"/>
      <c r="AE482" s="24"/>
      <c r="AF482" s="25"/>
    </row>
    <row r="483" spans="2:32" x14ac:dyDescent="0.25">
      <c r="B483" s="26" t="s">
        <v>297</v>
      </c>
      <c r="C483" s="24"/>
      <c r="D483" s="24"/>
      <c r="E483" s="24"/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  <c r="AA483" s="24"/>
      <c r="AB483" s="24"/>
      <c r="AC483" s="24"/>
      <c r="AD483" s="24"/>
      <c r="AE483" s="24"/>
      <c r="AF483" s="25"/>
    </row>
    <row r="484" spans="2:32" x14ac:dyDescent="0.25">
      <c r="B484" s="26" t="s">
        <v>302</v>
      </c>
      <c r="C484" s="24"/>
      <c r="D484" s="24"/>
      <c r="E484" s="24"/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  <c r="AA484" s="24"/>
      <c r="AB484" s="24"/>
      <c r="AC484" s="24"/>
      <c r="AD484" s="24"/>
      <c r="AE484" s="24"/>
      <c r="AF484" s="25"/>
    </row>
    <row r="485" spans="2:32" x14ac:dyDescent="0.25">
      <c r="B485" s="26" t="s">
        <v>303</v>
      </c>
      <c r="C485" s="24"/>
      <c r="D485" s="24"/>
      <c r="E485" s="24"/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  <c r="AA485" s="24"/>
      <c r="AB485" s="24"/>
      <c r="AC485" s="24"/>
      <c r="AD485" s="24"/>
      <c r="AE485" s="24"/>
      <c r="AF485" s="25"/>
    </row>
    <row r="486" spans="2:32" x14ac:dyDescent="0.25">
      <c r="B486" s="26" t="s">
        <v>304</v>
      </c>
      <c r="C486" s="24"/>
      <c r="D486" s="24"/>
      <c r="E486" s="24"/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  <c r="AA486" s="24"/>
      <c r="AB486" s="24"/>
      <c r="AC486" s="24"/>
      <c r="AD486" s="24"/>
      <c r="AE486" s="24"/>
      <c r="AF486" s="25"/>
    </row>
    <row r="487" spans="2:32" x14ac:dyDescent="0.25">
      <c r="B487" s="26" t="s">
        <v>305</v>
      </c>
      <c r="C487" s="24"/>
      <c r="D487" s="24"/>
      <c r="E487" s="24"/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  <c r="AA487" s="24"/>
      <c r="AB487" s="24"/>
      <c r="AC487" s="24"/>
      <c r="AD487" s="24"/>
      <c r="AE487" s="24"/>
      <c r="AF487" s="25"/>
    </row>
    <row r="488" spans="2:32" x14ac:dyDescent="0.25">
      <c r="B488" s="26" t="s">
        <v>308</v>
      </c>
      <c r="C488" s="24"/>
      <c r="D488" s="24"/>
      <c r="E488" s="24"/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  <c r="AA488" s="24"/>
      <c r="AB488" s="24"/>
      <c r="AC488" s="24"/>
      <c r="AD488" s="24"/>
      <c r="AE488" s="24"/>
      <c r="AF488" s="25"/>
    </row>
    <row r="489" spans="2:32" x14ac:dyDescent="0.25">
      <c r="B489" s="26" t="s">
        <v>309</v>
      </c>
      <c r="C489" s="24"/>
      <c r="D489" s="24"/>
      <c r="E489" s="24"/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  <c r="AA489" s="24"/>
      <c r="AB489" s="24"/>
      <c r="AC489" s="24"/>
      <c r="AD489" s="24"/>
      <c r="AE489" s="24"/>
      <c r="AF489" s="25"/>
    </row>
    <row r="490" spans="2:32" x14ac:dyDescent="0.25">
      <c r="B490" s="26" t="s">
        <v>310</v>
      </c>
      <c r="C490" s="24"/>
      <c r="D490" s="24"/>
      <c r="E490" s="24"/>
      <c r="F490" s="24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  <c r="AA490" s="24"/>
      <c r="AB490" s="24"/>
      <c r="AC490" s="24"/>
      <c r="AD490" s="24"/>
      <c r="AE490" s="24"/>
      <c r="AF490" s="25"/>
    </row>
    <row r="491" spans="2:32" x14ac:dyDescent="0.25">
      <c r="B491" s="26" t="s">
        <v>311</v>
      </c>
      <c r="C491" s="24"/>
      <c r="D491" s="24"/>
      <c r="E491" s="24"/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  <c r="AA491" s="24"/>
      <c r="AB491" s="24"/>
      <c r="AC491" s="24"/>
      <c r="AD491" s="24"/>
      <c r="AE491" s="24"/>
      <c r="AF491" s="25"/>
    </row>
    <row r="492" spans="2:32" x14ac:dyDescent="0.25">
      <c r="B492" s="23" t="s">
        <v>42</v>
      </c>
      <c r="C492" s="24"/>
      <c r="D492" s="24"/>
      <c r="E492" s="24"/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  <c r="AA492" s="24"/>
      <c r="AB492" s="24"/>
      <c r="AC492" s="24"/>
      <c r="AD492" s="24"/>
      <c r="AE492" s="24"/>
      <c r="AF492" s="25"/>
    </row>
    <row r="493" spans="2:32" x14ac:dyDescent="0.25">
      <c r="B493" s="26" t="s">
        <v>455</v>
      </c>
      <c r="C493" s="24"/>
      <c r="D493" s="24"/>
      <c r="E493" s="24"/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  <c r="AA493" s="24"/>
      <c r="AB493" s="24"/>
      <c r="AC493" s="24"/>
      <c r="AD493" s="24"/>
      <c r="AE493" s="24"/>
      <c r="AF493" s="25"/>
    </row>
    <row r="494" spans="2:32" x14ac:dyDescent="0.25">
      <c r="B494" s="26" t="s">
        <v>420</v>
      </c>
      <c r="C494" s="24"/>
      <c r="D494" s="24"/>
      <c r="E494" s="24"/>
      <c r="F494" s="24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  <c r="W494" s="24"/>
      <c r="X494" s="24"/>
      <c r="Y494" s="24"/>
      <c r="Z494" s="24"/>
      <c r="AA494" s="24"/>
      <c r="AB494" s="24"/>
      <c r="AC494" s="24"/>
      <c r="AD494" s="24"/>
      <c r="AE494" s="24"/>
      <c r="AF494" s="25"/>
    </row>
    <row r="495" spans="2:32" x14ac:dyDescent="0.25">
      <c r="B495" s="26" t="s">
        <v>456</v>
      </c>
      <c r="C495" s="24"/>
      <c r="D495" s="24"/>
      <c r="E495" s="24"/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4"/>
      <c r="AA495" s="24"/>
      <c r="AB495" s="24"/>
      <c r="AC495" s="24"/>
      <c r="AD495" s="24"/>
      <c r="AE495" s="24"/>
      <c r="AF495" s="25"/>
    </row>
    <row r="496" spans="2:32" x14ac:dyDescent="0.25">
      <c r="B496" s="26" t="s">
        <v>457</v>
      </c>
      <c r="C496" s="24"/>
      <c r="D496" s="24"/>
      <c r="E496" s="24"/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  <c r="W496" s="24"/>
      <c r="X496" s="24"/>
      <c r="Y496" s="24"/>
      <c r="Z496" s="24"/>
      <c r="AA496" s="24"/>
      <c r="AB496" s="24"/>
      <c r="AC496" s="24"/>
      <c r="AD496" s="24"/>
      <c r="AE496" s="24"/>
      <c r="AF496" s="25"/>
    </row>
    <row r="497" spans="2:32" x14ac:dyDescent="0.25">
      <c r="B497" s="26" t="s">
        <v>458</v>
      </c>
      <c r="C497" s="24"/>
      <c r="D497" s="24"/>
      <c r="E497" s="24"/>
      <c r="F497" s="24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  <c r="AA497" s="24"/>
      <c r="AB497" s="24"/>
      <c r="AC497" s="24"/>
      <c r="AD497" s="24"/>
      <c r="AE497" s="24"/>
      <c r="AF497" s="25"/>
    </row>
    <row r="498" spans="2:32" x14ac:dyDescent="0.25">
      <c r="B498" s="26" t="s">
        <v>459</v>
      </c>
      <c r="C498" s="24"/>
      <c r="D498" s="24"/>
      <c r="E498" s="24"/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  <c r="W498" s="24"/>
      <c r="X498" s="24"/>
      <c r="Y498" s="24"/>
      <c r="Z498" s="24"/>
      <c r="AA498" s="24"/>
      <c r="AB498" s="24"/>
      <c r="AC498" s="24"/>
      <c r="AD498" s="24"/>
      <c r="AE498" s="24"/>
      <c r="AF498" s="25"/>
    </row>
    <row r="499" spans="2:32" x14ac:dyDescent="0.25">
      <c r="B499" s="26" t="s">
        <v>460</v>
      </c>
      <c r="C499" s="24"/>
      <c r="D499" s="24"/>
      <c r="E499" s="24"/>
      <c r="F499" s="24"/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  <c r="AA499" s="24"/>
      <c r="AB499" s="24"/>
      <c r="AC499" s="24"/>
      <c r="AD499" s="24"/>
      <c r="AE499" s="24"/>
      <c r="AF499" s="25"/>
    </row>
    <row r="500" spans="2:32" x14ac:dyDescent="0.25">
      <c r="B500" s="26" t="s">
        <v>461</v>
      </c>
      <c r="C500" s="24"/>
      <c r="D500" s="24"/>
      <c r="E500" s="24"/>
      <c r="F500" s="24"/>
      <c r="G500" s="24"/>
      <c r="H500" s="24"/>
      <c r="I500" s="24"/>
      <c r="J500" s="24"/>
      <c r="K500" s="24"/>
      <c r="L500" s="24"/>
      <c r="M500" s="24"/>
      <c r="N500" s="24"/>
      <c r="O500" s="24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  <c r="AA500" s="24"/>
      <c r="AB500" s="24"/>
      <c r="AC500" s="24"/>
      <c r="AD500" s="24"/>
      <c r="AE500" s="24"/>
      <c r="AF500" s="25"/>
    </row>
    <row r="501" spans="2:32" x14ac:dyDescent="0.25">
      <c r="B501" s="26" t="s">
        <v>462</v>
      </c>
      <c r="C501" s="24"/>
      <c r="D501" s="24"/>
      <c r="E501" s="24"/>
      <c r="F501" s="24"/>
      <c r="G501" s="24"/>
      <c r="H501" s="24"/>
      <c r="I501" s="24"/>
      <c r="J501" s="24"/>
      <c r="K501" s="24"/>
      <c r="L501" s="24"/>
      <c r="M501" s="24"/>
      <c r="N501" s="24"/>
      <c r="O501" s="24"/>
      <c r="P501" s="24"/>
      <c r="Q501" s="24"/>
      <c r="R501" s="24"/>
      <c r="S501" s="24"/>
      <c r="T501" s="24"/>
      <c r="U501" s="24"/>
      <c r="V501" s="24"/>
      <c r="W501" s="24"/>
      <c r="X501" s="24"/>
      <c r="Y501" s="24"/>
      <c r="Z501" s="24"/>
      <c r="AA501" s="24"/>
      <c r="AB501" s="24"/>
      <c r="AC501" s="24"/>
      <c r="AD501" s="24"/>
      <c r="AE501" s="24"/>
      <c r="AF501" s="25"/>
    </row>
    <row r="502" spans="2:32" x14ac:dyDescent="0.25">
      <c r="B502" s="26" t="s">
        <v>463</v>
      </c>
      <c r="C502" s="24"/>
      <c r="D502" s="24"/>
      <c r="E502" s="24"/>
      <c r="F502" s="24"/>
      <c r="G502" s="24"/>
      <c r="H502" s="24"/>
      <c r="I502" s="24"/>
      <c r="J502" s="24"/>
      <c r="K502" s="24"/>
      <c r="L502" s="24"/>
      <c r="M502" s="24"/>
      <c r="N502" s="24"/>
      <c r="O502" s="24"/>
      <c r="P502" s="24"/>
      <c r="Q502" s="24"/>
      <c r="R502" s="24"/>
      <c r="S502" s="24"/>
      <c r="T502" s="24"/>
      <c r="U502" s="24"/>
      <c r="V502" s="24"/>
      <c r="W502" s="24"/>
      <c r="X502" s="24"/>
      <c r="Y502" s="24"/>
      <c r="Z502" s="24"/>
      <c r="AA502" s="24"/>
      <c r="AB502" s="24"/>
      <c r="AC502" s="24"/>
      <c r="AD502" s="24"/>
      <c r="AE502" s="24"/>
      <c r="AF502" s="25"/>
    </row>
    <row r="503" spans="2:32" x14ac:dyDescent="0.25">
      <c r="B503" s="26" t="s">
        <v>150</v>
      </c>
      <c r="C503" s="24"/>
      <c r="D503" s="24"/>
      <c r="E503" s="24"/>
      <c r="F503" s="24"/>
      <c r="G503" s="24"/>
      <c r="H503" s="24"/>
      <c r="I503" s="24"/>
      <c r="J503" s="24"/>
      <c r="K503" s="24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4"/>
      <c r="AA503" s="24"/>
      <c r="AB503" s="24"/>
      <c r="AC503" s="24"/>
      <c r="AD503" s="24"/>
      <c r="AE503" s="24"/>
      <c r="AF503" s="25"/>
    </row>
    <row r="504" spans="2:32" x14ac:dyDescent="0.25">
      <c r="B504" s="26" t="s">
        <v>151</v>
      </c>
      <c r="C504" s="24"/>
      <c r="D504" s="24"/>
      <c r="E504" s="24"/>
      <c r="F504" s="24"/>
      <c r="G504" s="24"/>
      <c r="H504" s="24"/>
      <c r="I504" s="24"/>
      <c r="J504" s="24"/>
      <c r="K504" s="24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4"/>
      <c r="AA504" s="24"/>
      <c r="AB504" s="24"/>
      <c r="AC504" s="24"/>
      <c r="AD504" s="24"/>
      <c r="AE504" s="24"/>
      <c r="AF504" s="25"/>
    </row>
    <row r="505" spans="2:32" x14ac:dyDescent="0.25">
      <c r="B505" s="26" t="s">
        <v>152</v>
      </c>
      <c r="C505" s="24"/>
      <c r="D505" s="24"/>
      <c r="E505" s="24"/>
      <c r="F505" s="24"/>
      <c r="G505" s="24"/>
      <c r="H505" s="24"/>
      <c r="I505" s="24"/>
      <c r="J505" s="24"/>
      <c r="K505" s="24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  <c r="W505" s="24"/>
      <c r="X505" s="24"/>
      <c r="Y505" s="24"/>
      <c r="Z505" s="24"/>
      <c r="AA505" s="24"/>
      <c r="AB505" s="24"/>
      <c r="AC505" s="24"/>
      <c r="AD505" s="24"/>
      <c r="AE505" s="24"/>
      <c r="AF505" s="25"/>
    </row>
    <row r="506" spans="2:32" x14ac:dyDescent="0.25">
      <c r="B506" s="26" t="s">
        <v>153</v>
      </c>
      <c r="C506" s="24"/>
      <c r="D506" s="24"/>
      <c r="E506" s="24"/>
      <c r="F506" s="24"/>
      <c r="G506" s="24"/>
      <c r="H506" s="24"/>
      <c r="I506" s="24"/>
      <c r="J506" s="24"/>
      <c r="K506" s="24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  <c r="W506" s="24"/>
      <c r="X506" s="24"/>
      <c r="Y506" s="24"/>
      <c r="Z506" s="24"/>
      <c r="AA506" s="24"/>
      <c r="AB506" s="24"/>
      <c r="AC506" s="24"/>
      <c r="AD506" s="24"/>
      <c r="AE506" s="24"/>
      <c r="AF506" s="25"/>
    </row>
    <row r="507" spans="2:32" x14ac:dyDescent="0.25">
      <c r="B507" s="26" t="s">
        <v>154</v>
      </c>
      <c r="C507" s="24"/>
      <c r="D507" s="24"/>
      <c r="E507" s="24"/>
      <c r="F507" s="24"/>
      <c r="G507" s="24"/>
      <c r="H507" s="24"/>
      <c r="I507" s="24"/>
      <c r="J507" s="24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24"/>
      <c r="X507" s="24"/>
      <c r="Y507" s="24"/>
      <c r="Z507" s="24"/>
      <c r="AA507" s="24"/>
      <c r="AB507" s="24"/>
      <c r="AC507" s="24"/>
      <c r="AD507" s="24"/>
      <c r="AE507" s="24"/>
      <c r="AF507" s="25"/>
    </row>
    <row r="508" spans="2:32" x14ac:dyDescent="0.25">
      <c r="B508" s="26" t="s">
        <v>464</v>
      </c>
      <c r="C508" s="24"/>
      <c r="D508" s="24"/>
      <c r="E508" s="24"/>
      <c r="F508" s="24"/>
      <c r="G508" s="24"/>
      <c r="H508" s="24"/>
      <c r="I508" s="24"/>
      <c r="J508" s="24"/>
      <c r="K508" s="24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  <c r="W508" s="24"/>
      <c r="X508" s="24"/>
      <c r="Y508" s="24"/>
      <c r="Z508" s="24"/>
      <c r="AA508" s="24"/>
      <c r="AB508" s="24"/>
      <c r="AC508" s="24"/>
      <c r="AD508" s="24"/>
      <c r="AE508" s="24"/>
      <c r="AF508" s="25"/>
    </row>
    <row r="509" spans="2:32" x14ac:dyDescent="0.25">
      <c r="B509" s="26" t="s">
        <v>157</v>
      </c>
      <c r="C509" s="24"/>
      <c r="D509" s="24"/>
      <c r="E509" s="24"/>
      <c r="F509" s="24"/>
      <c r="G509" s="24"/>
      <c r="H509" s="24"/>
      <c r="I509" s="24"/>
      <c r="J509" s="24"/>
      <c r="K509" s="24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  <c r="W509" s="24"/>
      <c r="X509" s="24"/>
      <c r="Y509" s="24"/>
      <c r="Z509" s="24"/>
      <c r="AA509" s="24"/>
      <c r="AB509" s="24"/>
      <c r="AC509" s="24"/>
      <c r="AD509" s="24"/>
      <c r="AE509" s="24"/>
      <c r="AF509" s="25"/>
    </row>
    <row r="510" spans="2:32" x14ac:dyDescent="0.25">
      <c r="B510" s="26" t="s">
        <v>465</v>
      </c>
      <c r="C510" s="24"/>
      <c r="D510" s="24"/>
      <c r="E510" s="24"/>
      <c r="F510" s="24"/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4"/>
      <c r="AA510" s="24"/>
      <c r="AB510" s="24"/>
      <c r="AC510" s="24"/>
      <c r="AD510" s="24"/>
      <c r="AE510" s="24"/>
      <c r="AF510" s="25"/>
    </row>
    <row r="511" spans="2:32" x14ac:dyDescent="0.25">
      <c r="B511" s="26" t="s">
        <v>466</v>
      </c>
      <c r="C511" s="24"/>
      <c r="D511" s="24"/>
      <c r="E511" s="24"/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  <c r="X511" s="24"/>
      <c r="Y511" s="24"/>
      <c r="Z511" s="24"/>
      <c r="AA511" s="24"/>
      <c r="AB511" s="24"/>
      <c r="AC511" s="24"/>
      <c r="AD511" s="24"/>
      <c r="AE511" s="24"/>
      <c r="AF511" s="25"/>
    </row>
    <row r="512" spans="2:32" x14ac:dyDescent="0.25">
      <c r="B512" s="26" t="s">
        <v>178</v>
      </c>
      <c r="C512" s="24"/>
      <c r="D512" s="24"/>
      <c r="E512" s="24"/>
      <c r="F512" s="24"/>
      <c r="G512" s="24"/>
      <c r="H512" s="24"/>
      <c r="I512" s="24"/>
      <c r="J512" s="24"/>
      <c r="K512" s="24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  <c r="W512" s="24"/>
      <c r="X512" s="24"/>
      <c r="Y512" s="24"/>
      <c r="Z512" s="24"/>
      <c r="AA512" s="24"/>
      <c r="AB512" s="24"/>
      <c r="AC512" s="24"/>
      <c r="AD512" s="24"/>
      <c r="AE512" s="24"/>
      <c r="AF512" s="25"/>
    </row>
    <row r="513" spans="2:32" x14ac:dyDescent="0.25">
      <c r="B513" s="26" t="s">
        <v>360</v>
      </c>
      <c r="C513" s="24"/>
      <c r="D513" s="24"/>
      <c r="E513" s="24"/>
      <c r="F513" s="24"/>
      <c r="G513" s="24"/>
      <c r="H513" s="24"/>
      <c r="I513" s="24"/>
      <c r="J513" s="24"/>
      <c r="K513" s="24"/>
      <c r="L513" s="24"/>
      <c r="M513" s="24"/>
      <c r="N513" s="24"/>
      <c r="O513" s="24"/>
      <c r="P513" s="24"/>
      <c r="Q513" s="24"/>
      <c r="R513" s="24"/>
      <c r="S513" s="24"/>
      <c r="T513" s="24"/>
      <c r="U513" s="24"/>
      <c r="V513" s="24"/>
      <c r="W513" s="24"/>
      <c r="X513" s="24"/>
      <c r="Y513" s="24"/>
      <c r="Z513" s="24"/>
      <c r="AA513" s="24"/>
      <c r="AB513" s="24"/>
      <c r="AC513" s="24"/>
      <c r="AD513" s="24"/>
      <c r="AE513" s="24"/>
      <c r="AF513" s="25"/>
    </row>
    <row r="514" spans="2:32" x14ac:dyDescent="0.25">
      <c r="B514" s="26" t="s">
        <v>467</v>
      </c>
      <c r="C514" s="24"/>
      <c r="D514" s="24"/>
      <c r="E514" s="24"/>
      <c r="F514" s="24"/>
      <c r="G514" s="24"/>
      <c r="H514" s="24"/>
      <c r="I514" s="24"/>
      <c r="J514" s="24"/>
      <c r="K514" s="24"/>
      <c r="L514" s="24"/>
      <c r="M514" s="24"/>
      <c r="N514" s="24"/>
      <c r="O514" s="24"/>
      <c r="P514" s="24"/>
      <c r="Q514" s="24"/>
      <c r="R514" s="24"/>
      <c r="S514" s="24"/>
      <c r="T514" s="24"/>
      <c r="U514" s="24"/>
      <c r="V514" s="24"/>
      <c r="W514" s="24"/>
      <c r="X514" s="24"/>
      <c r="Y514" s="24"/>
      <c r="Z514" s="24"/>
      <c r="AA514" s="24"/>
      <c r="AB514" s="24"/>
      <c r="AC514" s="24"/>
      <c r="AD514" s="24"/>
      <c r="AE514" s="24"/>
      <c r="AF514" s="25"/>
    </row>
    <row r="515" spans="2:32" x14ac:dyDescent="0.25">
      <c r="B515" s="26" t="s">
        <v>210</v>
      </c>
      <c r="C515" s="24"/>
      <c r="D515" s="24"/>
      <c r="E515" s="24"/>
      <c r="F515" s="24"/>
      <c r="G515" s="24"/>
      <c r="H515" s="24"/>
      <c r="I515" s="24"/>
      <c r="J515" s="24"/>
      <c r="K515" s="24"/>
      <c r="L515" s="24"/>
      <c r="M515" s="24"/>
      <c r="N515" s="24"/>
      <c r="O515" s="24"/>
      <c r="P515" s="24"/>
      <c r="Q515" s="24"/>
      <c r="R515" s="24"/>
      <c r="S515" s="24"/>
      <c r="T515" s="24"/>
      <c r="U515" s="24"/>
      <c r="V515" s="24"/>
      <c r="W515" s="24"/>
      <c r="X515" s="24"/>
      <c r="Y515" s="24"/>
      <c r="Z515" s="24"/>
      <c r="AA515" s="24"/>
      <c r="AB515" s="24"/>
      <c r="AC515" s="24"/>
      <c r="AD515" s="24"/>
      <c r="AE515" s="24"/>
      <c r="AF515" s="25"/>
    </row>
    <row r="516" spans="2:32" x14ac:dyDescent="0.25">
      <c r="B516" s="26" t="s">
        <v>212</v>
      </c>
      <c r="C516" s="24"/>
      <c r="D516" s="24"/>
      <c r="E516" s="24"/>
      <c r="F516" s="24"/>
      <c r="G516" s="24"/>
      <c r="H516" s="24"/>
      <c r="I516" s="24"/>
      <c r="J516" s="24"/>
      <c r="K516" s="24"/>
      <c r="L516" s="24"/>
      <c r="M516" s="24"/>
      <c r="N516" s="24"/>
      <c r="O516" s="24"/>
      <c r="P516" s="24"/>
      <c r="Q516" s="24"/>
      <c r="R516" s="24"/>
      <c r="S516" s="24"/>
      <c r="T516" s="24"/>
      <c r="U516" s="24"/>
      <c r="V516" s="24"/>
      <c r="W516" s="24"/>
      <c r="X516" s="24"/>
      <c r="Y516" s="24"/>
      <c r="Z516" s="24"/>
      <c r="AA516" s="24"/>
      <c r="AB516" s="24"/>
      <c r="AC516" s="24"/>
      <c r="AD516" s="24"/>
      <c r="AE516" s="24"/>
      <c r="AF516" s="25"/>
    </row>
    <row r="517" spans="2:32" x14ac:dyDescent="0.25">
      <c r="B517" s="26" t="s">
        <v>217</v>
      </c>
      <c r="C517" s="24"/>
      <c r="D517" s="24"/>
      <c r="E517" s="24"/>
      <c r="F517" s="24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  <c r="X517" s="24"/>
      <c r="Y517" s="24"/>
      <c r="Z517" s="24"/>
      <c r="AA517" s="24"/>
      <c r="AB517" s="24"/>
      <c r="AC517" s="24"/>
      <c r="AD517" s="24"/>
      <c r="AE517" s="24"/>
      <c r="AF517" s="25"/>
    </row>
    <row r="518" spans="2:32" x14ac:dyDescent="0.25">
      <c r="B518" s="26" t="s">
        <v>218</v>
      </c>
      <c r="C518" s="24"/>
      <c r="D518" s="24"/>
      <c r="E518" s="24"/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  <c r="X518" s="24"/>
      <c r="Y518" s="24"/>
      <c r="Z518" s="24"/>
      <c r="AA518" s="24"/>
      <c r="AB518" s="24"/>
      <c r="AC518" s="24"/>
      <c r="AD518" s="24"/>
      <c r="AE518" s="24"/>
      <c r="AF518" s="25"/>
    </row>
    <row r="519" spans="2:32" x14ac:dyDescent="0.25">
      <c r="B519" s="26" t="s">
        <v>468</v>
      </c>
      <c r="C519" s="24"/>
      <c r="D519" s="24"/>
      <c r="E519" s="24"/>
      <c r="F519" s="24"/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  <c r="W519" s="24"/>
      <c r="X519" s="24"/>
      <c r="Y519" s="24"/>
      <c r="Z519" s="24"/>
      <c r="AA519" s="24"/>
      <c r="AB519" s="24"/>
      <c r="AC519" s="24"/>
      <c r="AD519" s="24"/>
      <c r="AE519" s="24"/>
      <c r="AF519" s="25"/>
    </row>
    <row r="520" spans="2:32" x14ac:dyDescent="0.25">
      <c r="B520" s="26" t="s">
        <v>469</v>
      </c>
      <c r="C520" s="24"/>
      <c r="D520" s="24"/>
      <c r="E520" s="24"/>
      <c r="F520" s="24"/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  <c r="W520" s="24"/>
      <c r="X520" s="24"/>
      <c r="Y520" s="24"/>
      <c r="Z520" s="24"/>
      <c r="AA520" s="24"/>
      <c r="AB520" s="24"/>
      <c r="AC520" s="24"/>
      <c r="AD520" s="24"/>
      <c r="AE520" s="24"/>
      <c r="AF520" s="25"/>
    </row>
    <row r="521" spans="2:32" x14ac:dyDescent="0.25">
      <c r="B521" s="26" t="s">
        <v>233</v>
      </c>
      <c r="C521" s="24"/>
      <c r="D521" s="24"/>
      <c r="E521" s="24"/>
      <c r="F521" s="24"/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  <c r="W521" s="24"/>
      <c r="X521" s="24"/>
      <c r="Y521" s="24"/>
      <c r="Z521" s="24"/>
      <c r="AA521" s="24"/>
      <c r="AB521" s="24"/>
      <c r="AC521" s="24"/>
      <c r="AD521" s="24"/>
      <c r="AE521" s="24"/>
      <c r="AF521" s="25"/>
    </row>
    <row r="522" spans="2:32" x14ac:dyDescent="0.25">
      <c r="B522" s="26" t="s">
        <v>234</v>
      </c>
      <c r="C522" s="24"/>
      <c r="D522" s="24"/>
      <c r="E522" s="24"/>
      <c r="F522" s="24"/>
      <c r="G522" s="24"/>
      <c r="H522" s="24"/>
      <c r="I522" s="24"/>
      <c r="J522" s="24"/>
      <c r="K522" s="24"/>
      <c r="L522" s="24"/>
      <c r="M522" s="24"/>
      <c r="N522" s="24"/>
      <c r="O522" s="24"/>
      <c r="P522" s="24"/>
      <c r="Q522" s="24"/>
      <c r="R522" s="24"/>
      <c r="S522" s="24"/>
      <c r="T522" s="24"/>
      <c r="U522" s="24"/>
      <c r="V522" s="24"/>
      <c r="W522" s="24"/>
      <c r="X522" s="24"/>
      <c r="Y522" s="24"/>
      <c r="Z522" s="24"/>
      <c r="AA522" s="24"/>
      <c r="AB522" s="24"/>
      <c r="AC522" s="24"/>
      <c r="AD522" s="24"/>
      <c r="AE522" s="24"/>
      <c r="AF522" s="25"/>
    </row>
    <row r="523" spans="2:32" x14ac:dyDescent="0.25">
      <c r="B523" s="26" t="s">
        <v>470</v>
      </c>
      <c r="C523" s="24"/>
      <c r="D523" s="24"/>
      <c r="E523" s="24"/>
      <c r="F523" s="24"/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  <c r="W523" s="24"/>
      <c r="X523" s="24"/>
      <c r="Y523" s="24"/>
      <c r="Z523" s="24"/>
      <c r="AA523" s="24"/>
      <c r="AB523" s="24"/>
      <c r="AC523" s="24"/>
      <c r="AD523" s="24"/>
      <c r="AE523" s="24"/>
      <c r="AF523" s="25"/>
    </row>
    <row r="524" spans="2:32" x14ac:dyDescent="0.25">
      <c r="B524" s="26" t="s">
        <v>471</v>
      </c>
      <c r="C524" s="24"/>
      <c r="D524" s="24"/>
      <c r="E524" s="24"/>
      <c r="F524" s="24"/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  <c r="W524" s="24"/>
      <c r="X524" s="24"/>
      <c r="Y524" s="24"/>
      <c r="Z524" s="24"/>
      <c r="AA524" s="24"/>
      <c r="AB524" s="24"/>
      <c r="AC524" s="24"/>
      <c r="AD524" s="24"/>
      <c r="AE524" s="24"/>
      <c r="AF524" s="25"/>
    </row>
    <row r="525" spans="2:32" x14ac:dyDescent="0.25">
      <c r="B525" s="26" t="s">
        <v>472</v>
      </c>
      <c r="C525" s="24"/>
      <c r="D525" s="24"/>
      <c r="E525" s="24"/>
      <c r="F525" s="24"/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4"/>
      <c r="AA525" s="24"/>
      <c r="AB525" s="24"/>
      <c r="AC525" s="24"/>
      <c r="AD525" s="24"/>
      <c r="AE525" s="24"/>
      <c r="AF525" s="25"/>
    </row>
    <row r="526" spans="2:32" x14ac:dyDescent="0.25">
      <c r="B526" s="26" t="s">
        <v>292</v>
      </c>
      <c r="C526" s="24"/>
      <c r="D526" s="24"/>
      <c r="E526" s="24"/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  <c r="AA526" s="24"/>
      <c r="AB526" s="24"/>
      <c r="AC526" s="24"/>
      <c r="AD526" s="24"/>
      <c r="AE526" s="24"/>
      <c r="AF526" s="25"/>
    </row>
    <row r="527" spans="2:32" x14ac:dyDescent="0.25">
      <c r="B527" s="26" t="s">
        <v>296</v>
      </c>
      <c r="C527" s="24"/>
      <c r="D527" s="24"/>
      <c r="E527" s="24"/>
      <c r="F527" s="24"/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  <c r="W527" s="24"/>
      <c r="X527" s="24"/>
      <c r="Y527" s="24"/>
      <c r="Z527" s="24"/>
      <c r="AA527" s="24"/>
      <c r="AB527" s="24"/>
      <c r="AC527" s="24"/>
      <c r="AD527" s="24"/>
      <c r="AE527" s="24"/>
      <c r="AF527" s="25"/>
    </row>
    <row r="528" spans="2:32" x14ac:dyDescent="0.25">
      <c r="B528" s="26" t="s">
        <v>297</v>
      </c>
      <c r="C528" s="24"/>
      <c r="D528" s="24"/>
      <c r="E528" s="24"/>
      <c r="F528" s="24"/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4"/>
      <c r="AA528" s="24"/>
      <c r="AB528" s="24"/>
      <c r="AC528" s="24"/>
      <c r="AD528" s="24"/>
      <c r="AE528" s="24"/>
      <c r="AF528" s="25"/>
    </row>
    <row r="529" spans="2:32" x14ac:dyDescent="0.25">
      <c r="B529" s="26" t="s">
        <v>301</v>
      </c>
      <c r="C529" s="24"/>
      <c r="D529" s="24"/>
      <c r="E529" s="24"/>
      <c r="F529" s="24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4"/>
      <c r="AA529" s="24"/>
      <c r="AB529" s="24"/>
      <c r="AC529" s="24"/>
      <c r="AD529" s="24"/>
      <c r="AE529" s="24"/>
      <c r="AF529" s="25"/>
    </row>
    <row r="530" spans="2:32" x14ac:dyDescent="0.25">
      <c r="B530" s="26" t="s">
        <v>302</v>
      </c>
      <c r="C530" s="24"/>
      <c r="D530" s="24"/>
      <c r="E530" s="24"/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4"/>
      <c r="AA530" s="24"/>
      <c r="AB530" s="24"/>
      <c r="AC530" s="24"/>
      <c r="AD530" s="24"/>
      <c r="AE530" s="24"/>
      <c r="AF530" s="25"/>
    </row>
    <row r="531" spans="2:32" x14ac:dyDescent="0.25">
      <c r="B531" s="26" t="s">
        <v>311</v>
      </c>
      <c r="C531" s="24"/>
      <c r="D531" s="24"/>
      <c r="E531" s="24"/>
      <c r="F531" s="24"/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  <c r="W531" s="24"/>
      <c r="X531" s="24"/>
      <c r="Y531" s="24"/>
      <c r="Z531" s="24"/>
      <c r="AA531" s="24"/>
      <c r="AB531" s="24"/>
      <c r="AC531" s="24"/>
      <c r="AD531" s="24"/>
      <c r="AE531" s="24"/>
      <c r="AF531" s="25"/>
    </row>
    <row r="532" spans="2:32" x14ac:dyDescent="0.25">
      <c r="B532" s="26" t="s">
        <v>473</v>
      </c>
      <c r="C532" s="24"/>
      <c r="D532" s="24"/>
      <c r="E532" s="24"/>
      <c r="F532" s="24"/>
      <c r="G532" s="24"/>
      <c r="H532" s="24"/>
      <c r="I532" s="24"/>
      <c r="J532" s="24"/>
      <c r="K532" s="24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4"/>
      <c r="AA532" s="24"/>
      <c r="AB532" s="24"/>
      <c r="AC532" s="24"/>
      <c r="AD532" s="24"/>
      <c r="AE532" s="24"/>
      <c r="AF532" s="25"/>
    </row>
    <row r="533" spans="2:32" x14ac:dyDescent="0.25">
      <c r="B533" s="23" t="s">
        <v>43</v>
      </c>
      <c r="C533" s="24"/>
      <c r="D533" s="24"/>
      <c r="E533" s="24"/>
      <c r="F533" s="24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  <c r="AA533" s="24"/>
      <c r="AB533" s="24"/>
      <c r="AC533" s="24"/>
      <c r="AD533" s="24"/>
      <c r="AE533" s="24"/>
      <c r="AF533" s="25"/>
    </row>
    <row r="534" spans="2:32" x14ac:dyDescent="0.25">
      <c r="B534" s="26" t="s">
        <v>474</v>
      </c>
      <c r="C534" s="24"/>
      <c r="D534" s="24"/>
      <c r="E534" s="24"/>
      <c r="F534" s="24"/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  <c r="W534" s="24"/>
      <c r="X534" s="24"/>
      <c r="Y534" s="24"/>
      <c r="Z534" s="24"/>
      <c r="AA534" s="24"/>
      <c r="AB534" s="24"/>
      <c r="AC534" s="24"/>
      <c r="AD534" s="24"/>
      <c r="AE534" s="24"/>
      <c r="AF534" s="25"/>
    </row>
    <row r="535" spans="2:32" x14ac:dyDescent="0.25">
      <c r="B535" s="26" t="s">
        <v>360</v>
      </c>
      <c r="C535" s="24"/>
      <c r="D535" s="24"/>
      <c r="E535" s="24"/>
      <c r="F535" s="24"/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4"/>
      <c r="AA535" s="24"/>
      <c r="AB535" s="24"/>
      <c r="AC535" s="24"/>
      <c r="AD535" s="24"/>
      <c r="AE535" s="24"/>
      <c r="AF535" s="25"/>
    </row>
    <row r="536" spans="2:32" x14ac:dyDescent="0.25">
      <c r="B536" s="26" t="s">
        <v>210</v>
      </c>
      <c r="C536" s="24"/>
      <c r="D536" s="24"/>
      <c r="E536" s="24"/>
      <c r="F536" s="24"/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  <c r="W536" s="24"/>
      <c r="X536" s="24"/>
      <c r="Y536" s="24"/>
      <c r="Z536" s="24"/>
      <c r="AA536" s="24"/>
      <c r="AB536" s="24"/>
      <c r="AC536" s="24"/>
      <c r="AD536" s="24"/>
      <c r="AE536" s="24"/>
      <c r="AF536" s="25"/>
    </row>
    <row r="537" spans="2:32" x14ac:dyDescent="0.25">
      <c r="B537" s="26" t="s">
        <v>475</v>
      </c>
      <c r="C537" s="27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  <c r="AA537" s="27"/>
      <c r="AB537" s="27"/>
      <c r="AC537" s="27"/>
      <c r="AD537" s="27"/>
      <c r="AE537" s="27"/>
      <c r="AF537" s="28"/>
    </row>
  </sheetData>
  <conditionalFormatting sqref="AD20:AF20">
    <cfRule type="expression" dxfId="6" priority="3">
      <formula>AD$22=""</formula>
    </cfRule>
  </conditionalFormatting>
  <conditionalFormatting sqref="AD36:AF36">
    <cfRule type="expression" dxfId="5" priority="1">
      <formula>AD$38=""</formula>
    </cfRule>
    <cfRule type="expression" dxfId="4" priority="2">
      <formula>AD$38=""</formula>
    </cfRule>
  </conditionalFormatting>
  <conditionalFormatting sqref="C20:AE20">
    <cfRule type="expression" dxfId="3" priority="4">
      <formula>D$22=""</formula>
    </cfRule>
    <cfRule type="expression" dxfId="2" priority="5">
      <formula>D$22=""</formula>
    </cfRule>
  </conditionalFormatting>
  <conditionalFormatting sqref="AF20">
    <cfRule type="expression" dxfId="1" priority="6">
      <formula>#REF!=""</formula>
    </cfRule>
    <cfRule type="expression" dxfId="0" priority="7">
      <formula>#REF!=""</formula>
    </cfRule>
  </conditionalFormatting>
  <pageMargins left="0.7" right="0.7" top="0.75" bottom="0.75" header="0.3" footer="0.3"/>
  <customProperties>
    <customPr name="_pios_id" r:id="rId1"/>
  </customPropertie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2]!Save">
                <anchor moveWithCells="1" sizeWithCells="1">
                  <from>
                    <xdr:col>1</xdr:col>
                    <xdr:colOff>19050</xdr:colOff>
                    <xdr:row>9</xdr:row>
                    <xdr:rowOff>142875</xdr:rowOff>
                  </from>
                  <to>
                    <xdr:col>1</xdr:col>
                    <xdr:colOff>847725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Button 2">
              <controlPr defaultSize="0" print="0" autoFill="0" autoPict="0" macro="[2]!Calculate">
                <anchor moveWithCells="1" sizeWithCells="1">
                  <from>
                    <xdr:col>1</xdr:col>
                    <xdr:colOff>923925</xdr:colOff>
                    <xdr:row>9</xdr:row>
                    <xdr:rowOff>133350</xdr:rowOff>
                  </from>
                  <to>
                    <xdr:col>1</xdr:col>
                    <xdr:colOff>1752600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Button 3">
              <controlPr defaultSize="0" print="0" autoFill="0" autoPict="0" macro="[2]!Сopy_IFRS">
                <anchor moveWithCells="1" sizeWithCells="1">
                  <from>
                    <xdr:col>1</xdr:col>
                    <xdr:colOff>2771775</xdr:colOff>
                    <xdr:row>9</xdr:row>
                    <xdr:rowOff>133350</xdr:rowOff>
                  </from>
                  <to>
                    <xdr:col>1</xdr:col>
                    <xdr:colOff>3705225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Button 4">
              <controlPr defaultSize="0" print="0" autoFill="0" autoPict="0" macro="[2]!setBCPLTYPE">
                <anchor moveWithCells="1" sizeWithCells="1">
                  <from>
                    <xdr:col>3</xdr:col>
                    <xdr:colOff>0</xdr:colOff>
                    <xdr:row>16</xdr:row>
                    <xdr:rowOff>0</xdr:rowOff>
                  </from>
                  <to>
                    <xdr:col>3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Button 5">
              <controlPr defaultSize="0" print="0" autoFill="0" autoPict="0" macro="[2]!setBCPLVERS">
                <anchor moveWithCells="1" sizeWithCells="1">
                  <from>
                    <xdr:col>3</xdr:col>
                    <xdr:colOff>0</xdr:colOff>
                    <xdr:row>16</xdr:row>
                    <xdr:rowOff>0</xdr:rowOff>
                  </from>
                  <to>
                    <xdr:col>3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Button 6">
              <controlPr defaultSize="0" print="0" autoFill="0" autoPict="0" macro="[2]!setBCPLTYPE1">
                <anchor moveWithCells="1" sizeWithCells="1">
                  <from>
                    <xdr:col>3</xdr:col>
                    <xdr:colOff>47625</xdr:colOff>
                    <xdr:row>16</xdr:row>
                    <xdr:rowOff>28575</xdr:rowOff>
                  </from>
                  <to>
                    <xdr:col>3</xdr:col>
                    <xdr:colOff>809625</xdr:colOff>
                    <xdr:row>16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Button 7">
              <controlPr defaultSize="0" print="0" autoFill="0" autoPict="0" macro="[2]!setBCPLVERS1">
                <anchor moveWithCells="1" sizeWithCells="1">
                  <from>
                    <xdr:col>3</xdr:col>
                    <xdr:colOff>47625</xdr:colOff>
                    <xdr:row>17</xdr:row>
                    <xdr:rowOff>28575</xdr:rowOff>
                  </from>
                  <to>
                    <xdr:col>3</xdr:col>
                    <xdr:colOff>809625</xdr:colOff>
                    <xdr:row>17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Button 8">
              <controlPr defaultSize="0" print="0" autoFill="0" autoPict="0" macro="[2]!setBCLOADD" altText="...">
                <anchor moveWithCells="1" sizeWithCells="1">
                  <from>
                    <xdr:col>3</xdr:col>
                    <xdr:colOff>38100</xdr:colOff>
                    <xdr:row>13</xdr:row>
                    <xdr:rowOff>9525</xdr:rowOff>
                  </from>
                  <to>
                    <xdr:col>3</xdr:col>
                    <xdr:colOff>809625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Button 9">
              <controlPr defaultSize="0" print="0" autoFill="0" autoPict="0" macro="[2]!Load" altText="Загрузить_x000a_">
                <anchor moveWithCells="1" sizeWithCells="1">
                  <from>
                    <xdr:col>1</xdr:col>
                    <xdr:colOff>1828800</xdr:colOff>
                    <xdr:row>9</xdr:row>
                    <xdr:rowOff>133350</xdr:rowOff>
                  </from>
                  <to>
                    <xdr:col>1</xdr:col>
                    <xdr:colOff>2657475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167"/>
  <sheetViews>
    <sheetView topLeftCell="A136" workbookViewId="0">
      <selection activeCell="I45" sqref="I45"/>
    </sheetView>
  </sheetViews>
  <sheetFormatPr defaultRowHeight="15" outlineLevelCol="1" x14ac:dyDescent="0.25"/>
  <cols>
    <col min="1" max="1" width="3" customWidth="1"/>
    <col min="2" max="3" width="25.7109375" customWidth="1"/>
    <col min="4" max="4" width="10.7109375" customWidth="1"/>
    <col min="5" max="5" width="25.7109375" customWidth="1"/>
    <col min="6" max="6" width="10.7109375" customWidth="1"/>
    <col min="7" max="7" width="15.5703125" customWidth="1" outlineLevel="1"/>
    <col min="8" max="18" width="17" customWidth="1" outlineLevel="1"/>
    <col min="19" max="19" width="17" customWidth="1"/>
    <col min="20" max="31" width="17" customWidth="1" outlineLevel="1"/>
    <col min="32" max="35" width="16.5703125" customWidth="1"/>
  </cols>
  <sheetData>
    <row r="1" spans="1:35" x14ac:dyDescent="0.25">
      <c r="E1" t="str">
        <f>_xll.SAPListOfMessages("INFORMATION","FALSE")</f>
        <v/>
      </c>
    </row>
    <row r="4" spans="1:35" x14ac:dyDescent="0.25">
      <c r="A4" s="1" t="e">
        <f>_xll.SAPGetDimensionStaticFilter("DS_1","BCPLFORM", "KEY")</f>
        <v>#VALUE!</v>
      </c>
      <c r="B4" s="2" t="s">
        <v>0</v>
      </c>
      <c r="C4" s="2" t="s">
        <v>476</v>
      </c>
    </row>
    <row r="5" spans="1:35" x14ac:dyDescent="0.25">
      <c r="A5" s="1" t="e">
        <f>_xll.SAPGetVariable("DS_1","BCPLYEAR_IMS_01","VALUEASKEY")</f>
        <v>#VALUE!</v>
      </c>
      <c r="B5" s="2" t="s">
        <v>1</v>
      </c>
      <c r="C5" s="2" t="s">
        <v>27</v>
      </c>
    </row>
    <row r="6" spans="1:35" x14ac:dyDescent="0.25">
      <c r="A6" s="1" t="e">
        <f>_xll.SAPGetVariable("DS_1","BCPLTYPE_IMS_01","VALUEASTEXT")</f>
        <v>#VALUE!</v>
      </c>
      <c r="B6" s="2" t="s">
        <v>2</v>
      </c>
      <c r="C6" s="2" t="s">
        <v>477</v>
      </c>
      <c r="E6" s="3"/>
    </row>
    <row r="7" spans="1:35" x14ac:dyDescent="0.25">
      <c r="A7" s="1" t="e">
        <f>_xll.SAPGetVariable("DS_1","BCPLVERS_IMS_01","VALUEASKEY")</f>
        <v>#VALUE!</v>
      </c>
      <c r="B7" s="2" t="s">
        <v>3</v>
      </c>
      <c r="C7" s="2" t="s">
        <v>478</v>
      </c>
      <c r="E7" s="3"/>
    </row>
    <row r="8" spans="1:35" x14ac:dyDescent="0.25">
      <c r="A8" s="1" t="str">
        <f>_xll.SAPGetWorkbookInfo("LogonUser")</f>
        <v/>
      </c>
      <c r="B8" s="2" t="s">
        <v>4</v>
      </c>
      <c r="C8" s="2" t="s">
        <v>479</v>
      </c>
      <c r="E8" s="4"/>
    </row>
    <row r="9" spans="1:35" x14ac:dyDescent="0.25">
      <c r="A9" s="5" t="str">
        <f>_xll.SAPGetWorkbookInfo("LastRefreshedAt")</f>
        <v/>
      </c>
      <c r="B9" s="2" t="s">
        <v>5</v>
      </c>
      <c r="C9" s="6">
        <v>45482.636962800927</v>
      </c>
    </row>
    <row r="14" spans="1:35" ht="25.5" x14ac:dyDescent="0.25">
      <c r="B14" s="31" t="str">
        <f>B17</f>
        <v>Вид затрат</v>
      </c>
      <c r="C14" s="32"/>
      <c r="D14" s="31" t="str">
        <f>D17</f>
        <v>Место возникновения затрат</v>
      </c>
      <c r="E14" s="32"/>
      <c r="F14" s="33" t="str">
        <f>F17</f>
        <v>Область оценки</v>
      </c>
      <c r="G14" s="12" t="str">
        <f t="shared" ref="G14:AI14" si="0">G16</f>
        <v>Январь 2024</v>
      </c>
      <c r="H14" s="12" t="str">
        <f t="shared" si="0"/>
        <v>Февраль 2024</v>
      </c>
      <c r="I14" s="12" t="str">
        <f t="shared" si="0"/>
        <v>Март 2024</v>
      </c>
      <c r="J14" s="12" t="str">
        <f t="shared" si="0"/>
        <v>Апрель 2024</v>
      </c>
      <c r="K14" s="12" t="str">
        <f t="shared" si="0"/>
        <v>Май 2024</v>
      </c>
      <c r="L14" s="12" t="str">
        <f t="shared" si="0"/>
        <v>Июнь 2024</v>
      </c>
      <c r="M14" s="12" t="str">
        <f t="shared" si="0"/>
        <v>Июль 2024</v>
      </c>
      <c r="N14" s="12" t="str">
        <f t="shared" si="0"/>
        <v>Август 2024</v>
      </c>
      <c r="O14" s="12" t="str">
        <f t="shared" si="0"/>
        <v>Сентябрь 2024</v>
      </c>
      <c r="P14" s="12" t="str">
        <f t="shared" si="0"/>
        <v>Октябрь 2024</v>
      </c>
      <c r="Q14" s="12" t="str">
        <f t="shared" si="0"/>
        <v>Ноябрь 2024</v>
      </c>
      <c r="R14" s="12" t="str">
        <f t="shared" si="0"/>
        <v>Декабрь 2024</v>
      </c>
      <c r="S14" s="12" t="str">
        <f t="shared" si="0"/>
        <v>2024</v>
      </c>
      <c r="T14" s="12" t="str">
        <f t="shared" si="0"/>
        <v>Январь 2025</v>
      </c>
      <c r="U14" s="12" t="str">
        <f t="shared" si="0"/>
        <v>Февраль 2025</v>
      </c>
      <c r="V14" s="12" t="str">
        <f t="shared" si="0"/>
        <v>Март 2025</v>
      </c>
      <c r="W14" s="12" t="str">
        <f t="shared" si="0"/>
        <v>Апрель 2025</v>
      </c>
      <c r="X14" s="12" t="str">
        <f t="shared" si="0"/>
        <v>Май 2025</v>
      </c>
      <c r="Y14" s="12" t="str">
        <f t="shared" si="0"/>
        <v>Июнь 2025</v>
      </c>
      <c r="Z14" s="12" t="str">
        <f t="shared" si="0"/>
        <v>Июль 2025</v>
      </c>
      <c r="AA14" s="12" t="str">
        <f t="shared" si="0"/>
        <v>Август 2025</v>
      </c>
      <c r="AB14" s="12" t="str">
        <f t="shared" si="0"/>
        <v>Сентябрь 2025</v>
      </c>
      <c r="AC14" s="12" t="str">
        <f t="shared" si="0"/>
        <v>Октябрь 2025</v>
      </c>
      <c r="AD14" s="12" t="str">
        <f t="shared" si="0"/>
        <v>Ноябрь 2025</v>
      </c>
      <c r="AE14" s="12" t="str">
        <f t="shared" si="0"/>
        <v>Декабрь 2025</v>
      </c>
      <c r="AF14" s="12" t="str">
        <f t="shared" si="0"/>
        <v>2025</v>
      </c>
      <c r="AG14" s="12" t="str">
        <f t="shared" si="0"/>
        <v>2026</v>
      </c>
      <c r="AH14" s="12" t="str">
        <f t="shared" si="0"/>
        <v>2027</v>
      </c>
      <c r="AI14" s="34" t="str">
        <f t="shared" si="0"/>
        <v>2028</v>
      </c>
    </row>
    <row r="16" spans="1:35" x14ac:dyDescent="0.25">
      <c r="B16" s="13" t="s">
        <v>14</v>
      </c>
      <c r="C16" s="13" t="s">
        <v>14</v>
      </c>
      <c r="D16" s="13" t="s">
        <v>14</v>
      </c>
      <c r="E16" s="13" t="s">
        <v>14</v>
      </c>
      <c r="F16" s="13" t="s">
        <v>14</v>
      </c>
      <c r="G16" s="14" t="s">
        <v>15</v>
      </c>
      <c r="H16" s="14" t="s">
        <v>16</v>
      </c>
      <c r="I16" s="14" t="s">
        <v>17</v>
      </c>
      <c r="J16" s="14" t="s">
        <v>18</v>
      </c>
      <c r="K16" s="14" t="s">
        <v>19</v>
      </c>
      <c r="L16" s="14" t="s">
        <v>20</v>
      </c>
      <c r="M16" s="14" t="s">
        <v>21</v>
      </c>
      <c r="N16" s="14" t="s">
        <v>22</v>
      </c>
      <c r="O16" s="14" t="s">
        <v>23</v>
      </c>
      <c r="P16" s="14" t="s">
        <v>24</v>
      </c>
      <c r="Q16" s="14" t="s">
        <v>25</v>
      </c>
      <c r="R16" s="14" t="s">
        <v>26</v>
      </c>
      <c r="S16" s="14" t="s">
        <v>27</v>
      </c>
      <c r="T16" s="14" t="s">
        <v>28</v>
      </c>
      <c r="U16" s="14" t="s">
        <v>29</v>
      </c>
      <c r="V16" s="14" t="s">
        <v>30</v>
      </c>
      <c r="W16" s="14" t="s">
        <v>31</v>
      </c>
      <c r="X16" s="14" t="s">
        <v>32</v>
      </c>
      <c r="Y16" s="14" t="s">
        <v>33</v>
      </c>
      <c r="Z16" s="14" t="s">
        <v>34</v>
      </c>
      <c r="AA16" s="14" t="s">
        <v>35</v>
      </c>
      <c r="AB16" s="14" t="s">
        <v>36</v>
      </c>
      <c r="AC16" s="14" t="s">
        <v>37</v>
      </c>
      <c r="AD16" s="14" t="s">
        <v>38</v>
      </c>
      <c r="AE16" s="14" t="s">
        <v>39</v>
      </c>
      <c r="AF16" s="14" t="s">
        <v>40</v>
      </c>
      <c r="AG16" s="14" t="s">
        <v>41</v>
      </c>
      <c r="AH16" s="14" t="s">
        <v>42</v>
      </c>
      <c r="AI16" s="14" t="s">
        <v>43</v>
      </c>
    </row>
    <row r="17" spans="2:35" x14ac:dyDescent="0.25">
      <c r="B17" s="13" t="s">
        <v>480</v>
      </c>
      <c r="C17" s="35"/>
      <c r="D17" s="13" t="s">
        <v>481</v>
      </c>
      <c r="E17" s="35"/>
      <c r="F17" s="13" t="s">
        <v>482</v>
      </c>
      <c r="G17" s="36" t="s">
        <v>483</v>
      </c>
      <c r="H17" s="36" t="s">
        <v>483</v>
      </c>
      <c r="I17" s="36" t="s">
        <v>483</v>
      </c>
      <c r="J17" s="36" t="s">
        <v>483</v>
      </c>
      <c r="K17" s="36" t="s">
        <v>483</v>
      </c>
      <c r="L17" s="36" t="s">
        <v>483</v>
      </c>
      <c r="M17" s="36" t="s">
        <v>483</v>
      </c>
      <c r="N17" s="36" t="s">
        <v>483</v>
      </c>
      <c r="O17" s="36" t="s">
        <v>483</v>
      </c>
      <c r="P17" s="36" t="s">
        <v>483</v>
      </c>
      <c r="Q17" s="36" t="s">
        <v>483</v>
      </c>
      <c r="R17" s="36" t="s">
        <v>483</v>
      </c>
      <c r="S17" s="36" t="s">
        <v>483</v>
      </c>
      <c r="T17" s="36" t="s">
        <v>483</v>
      </c>
      <c r="U17" s="36" t="s">
        <v>483</v>
      </c>
      <c r="V17" s="36" t="s">
        <v>483</v>
      </c>
      <c r="W17" s="36" t="s">
        <v>483</v>
      </c>
      <c r="X17" s="36" t="s">
        <v>483</v>
      </c>
      <c r="Y17" s="36" t="s">
        <v>483</v>
      </c>
      <c r="Z17" s="36" t="s">
        <v>483</v>
      </c>
      <c r="AA17" s="36" t="s">
        <v>483</v>
      </c>
      <c r="AB17" s="36" t="s">
        <v>483</v>
      </c>
      <c r="AC17" s="36" t="s">
        <v>483</v>
      </c>
      <c r="AD17" s="36" t="s">
        <v>483</v>
      </c>
      <c r="AE17" s="36" t="s">
        <v>483</v>
      </c>
      <c r="AF17" s="36" t="s">
        <v>483</v>
      </c>
      <c r="AG17" s="36" t="s">
        <v>483</v>
      </c>
      <c r="AH17" s="36" t="s">
        <v>483</v>
      </c>
      <c r="AI17" s="36" t="s">
        <v>483</v>
      </c>
    </row>
    <row r="18" spans="2:35" x14ac:dyDescent="0.25">
      <c r="B18" s="14" t="s">
        <v>484</v>
      </c>
      <c r="C18" s="37" t="s">
        <v>485</v>
      </c>
      <c r="D18" s="37" t="s">
        <v>486</v>
      </c>
      <c r="E18" s="37" t="s">
        <v>487</v>
      </c>
      <c r="F18" s="14" t="s">
        <v>11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5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v>0</v>
      </c>
      <c r="AE18" s="18">
        <v>0</v>
      </c>
      <c r="AF18" s="15">
        <v>0</v>
      </c>
      <c r="AG18" s="18">
        <v>0</v>
      </c>
      <c r="AH18" s="18">
        <v>0</v>
      </c>
      <c r="AI18" s="19">
        <v>0</v>
      </c>
    </row>
    <row r="19" spans="2:35" x14ac:dyDescent="0.25">
      <c r="B19" s="14" t="s">
        <v>484</v>
      </c>
      <c r="C19" s="37" t="s">
        <v>485</v>
      </c>
      <c r="D19" s="37" t="s">
        <v>488</v>
      </c>
      <c r="E19" s="37" t="s">
        <v>489</v>
      </c>
      <c r="F19" s="14" t="s">
        <v>11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5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5">
        <v>0</v>
      </c>
      <c r="AG19" s="18">
        <v>0</v>
      </c>
      <c r="AH19" s="18">
        <v>0</v>
      </c>
      <c r="AI19" s="19">
        <v>0</v>
      </c>
    </row>
    <row r="20" spans="2:35" x14ac:dyDescent="0.25">
      <c r="B20" s="14" t="s">
        <v>484</v>
      </c>
      <c r="C20" s="37" t="s">
        <v>485</v>
      </c>
      <c r="D20" s="37" t="s">
        <v>490</v>
      </c>
      <c r="E20" s="37" t="s">
        <v>491</v>
      </c>
      <c r="F20" s="14" t="s">
        <v>11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5">
        <v>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5">
        <v>0</v>
      </c>
      <c r="AG20" s="18">
        <v>0</v>
      </c>
      <c r="AH20" s="18">
        <v>0</v>
      </c>
      <c r="AI20" s="19">
        <v>0</v>
      </c>
    </row>
    <row r="21" spans="2:35" x14ac:dyDescent="0.25">
      <c r="B21" s="14" t="s">
        <v>484</v>
      </c>
      <c r="C21" s="37" t="s">
        <v>485</v>
      </c>
      <c r="D21" s="37" t="s">
        <v>492</v>
      </c>
      <c r="E21" s="37" t="s">
        <v>493</v>
      </c>
      <c r="F21" s="14" t="s">
        <v>11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5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5">
        <v>0</v>
      </c>
      <c r="AG21" s="18">
        <v>0</v>
      </c>
      <c r="AH21" s="18">
        <v>0</v>
      </c>
      <c r="AI21" s="19">
        <v>0</v>
      </c>
    </row>
    <row r="22" spans="2:35" x14ac:dyDescent="0.25">
      <c r="B22" s="14" t="s">
        <v>484</v>
      </c>
      <c r="C22" s="37" t="s">
        <v>485</v>
      </c>
      <c r="D22" s="37" t="s">
        <v>494</v>
      </c>
      <c r="E22" s="37" t="s">
        <v>495</v>
      </c>
      <c r="F22" s="14" t="s">
        <v>11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5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5">
        <v>0</v>
      </c>
      <c r="AG22" s="18">
        <v>0</v>
      </c>
      <c r="AH22" s="18">
        <v>0</v>
      </c>
      <c r="AI22" s="19">
        <v>0</v>
      </c>
    </row>
    <row r="23" spans="2:35" x14ac:dyDescent="0.25">
      <c r="B23" s="14" t="s">
        <v>484</v>
      </c>
      <c r="C23" s="37" t="s">
        <v>485</v>
      </c>
      <c r="D23" s="37" t="s">
        <v>496</v>
      </c>
      <c r="E23" s="37" t="s">
        <v>497</v>
      </c>
      <c r="F23" s="14" t="s">
        <v>11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5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5">
        <v>0</v>
      </c>
      <c r="AG23" s="18">
        <v>0</v>
      </c>
      <c r="AH23" s="18">
        <v>0</v>
      </c>
      <c r="AI23" s="19">
        <v>0</v>
      </c>
    </row>
    <row r="24" spans="2:35" x14ac:dyDescent="0.25">
      <c r="B24" s="14" t="s">
        <v>484</v>
      </c>
      <c r="C24" s="37" t="s">
        <v>485</v>
      </c>
      <c r="D24" s="37" t="s">
        <v>498</v>
      </c>
      <c r="E24" s="37" t="s">
        <v>499</v>
      </c>
      <c r="F24" s="14" t="s">
        <v>11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5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5">
        <v>0</v>
      </c>
      <c r="AG24" s="18">
        <v>0</v>
      </c>
      <c r="AH24" s="18">
        <v>0</v>
      </c>
      <c r="AI24" s="19">
        <v>0</v>
      </c>
    </row>
    <row r="25" spans="2:35" x14ac:dyDescent="0.25">
      <c r="B25" s="14" t="s">
        <v>484</v>
      </c>
      <c r="C25" s="37" t="s">
        <v>485</v>
      </c>
      <c r="D25" s="37" t="s">
        <v>500</v>
      </c>
      <c r="E25" s="37" t="s">
        <v>501</v>
      </c>
      <c r="F25" s="14" t="s">
        <v>11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5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5">
        <v>0</v>
      </c>
      <c r="AG25" s="18">
        <v>0</v>
      </c>
      <c r="AH25" s="18">
        <v>0</v>
      </c>
      <c r="AI25" s="19">
        <v>0</v>
      </c>
    </row>
    <row r="26" spans="2:35" x14ac:dyDescent="0.25">
      <c r="B26" s="14" t="s">
        <v>484</v>
      </c>
      <c r="C26" s="37" t="s">
        <v>485</v>
      </c>
      <c r="D26" s="37" t="s">
        <v>502</v>
      </c>
      <c r="E26" s="37" t="s">
        <v>503</v>
      </c>
      <c r="F26" s="14" t="s">
        <v>11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5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5">
        <v>0</v>
      </c>
      <c r="AG26" s="18">
        <v>0</v>
      </c>
      <c r="AH26" s="18">
        <v>0</v>
      </c>
      <c r="AI26" s="19">
        <v>0</v>
      </c>
    </row>
    <row r="27" spans="2:35" x14ac:dyDescent="0.25">
      <c r="B27" s="14" t="s">
        <v>484</v>
      </c>
      <c r="C27" s="37" t="s">
        <v>485</v>
      </c>
      <c r="D27" s="37" t="s">
        <v>504</v>
      </c>
      <c r="E27" s="37" t="s">
        <v>505</v>
      </c>
      <c r="F27" s="14" t="s">
        <v>11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5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5">
        <v>0</v>
      </c>
      <c r="AG27" s="18">
        <v>0</v>
      </c>
      <c r="AH27" s="18">
        <v>0</v>
      </c>
      <c r="AI27" s="19">
        <v>0</v>
      </c>
    </row>
    <row r="28" spans="2:35" x14ac:dyDescent="0.25">
      <c r="B28" s="14" t="s">
        <v>484</v>
      </c>
      <c r="C28" s="37" t="s">
        <v>485</v>
      </c>
      <c r="D28" s="37" t="s">
        <v>506</v>
      </c>
      <c r="E28" s="37" t="s">
        <v>507</v>
      </c>
      <c r="F28" s="14" t="s">
        <v>11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5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5">
        <v>0</v>
      </c>
      <c r="AG28" s="18">
        <v>0</v>
      </c>
      <c r="AH28" s="18">
        <v>0</v>
      </c>
      <c r="AI28" s="19">
        <v>0</v>
      </c>
    </row>
    <row r="29" spans="2:35" x14ac:dyDescent="0.25">
      <c r="B29" s="14" t="s">
        <v>484</v>
      </c>
      <c r="C29" s="37" t="s">
        <v>485</v>
      </c>
      <c r="D29" s="37" t="s">
        <v>508</v>
      </c>
      <c r="E29" s="37" t="s">
        <v>509</v>
      </c>
      <c r="F29" s="14" t="s">
        <v>11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5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5">
        <v>0</v>
      </c>
      <c r="AG29" s="18">
        <v>0</v>
      </c>
      <c r="AH29" s="18">
        <v>0</v>
      </c>
      <c r="AI29" s="19">
        <v>0</v>
      </c>
    </row>
    <row r="30" spans="2:35" x14ac:dyDescent="0.25">
      <c r="B30" s="14" t="s">
        <v>484</v>
      </c>
      <c r="C30" s="37" t="s">
        <v>485</v>
      </c>
      <c r="D30" s="37" t="s">
        <v>510</v>
      </c>
      <c r="E30" s="37" t="s">
        <v>511</v>
      </c>
      <c r="F30" s="14" t="s">
        <v>11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5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5">
        <v>0</v>
      </c>
      <c r="AG30" s="18">
        <v>0</v>
      </c>
      <c r="AH30" s="18">
        <v>0</v>
      </c>
      <c r="AI30" s="19">
        <v>0</v>
      </c>
    </row>
    <row r="31" spans="2:35" x14ac:dyDescent="0.25">
      <c r="B31" s="14" t="s">
        <v>484</v>
      </c>
      <c r="C31" s="37" t="s">
        <v>485</v>
      </c>
      <c r="D31" s="37" t="s">
        <v>512</v>
      </c>
      <c r="E31" s="37" t="s">
        <v>513</v>
      </c>
      <c r="F31" s="14" t="s">
        <v>11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5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15">
        <v>0</v>
      </c>
      <c r="AG31" s="18">
        <v>0</v>
      </c>
      <c r="AH31" s="18">
        <v>0</v>
      </c>
      <c r="AI31" s="19">
        <v>0</v>
      </c>
    </row>
    <row r="32" spans="2:35" x14ac:dyDescent="0.25">
      <c r="B32" s="14" t="s">
        <v>484</v>
      </c>
      <c r="C32" s="37" t="s">
        <v>485</v>
      </c>
      <c r="D32" s="37" t="s">
        <v>514</v>
      </c>
      <c r="E32" s="37" t="s">
        <v>515</v>
      </c>
      <c r="F32" s="14" t="s">
        <v>11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5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0</v>
      </c>
      <c r="AF32" s="15">
        <v>0</v>
      </c>
      <c r="AG32" s="18">
        <v>10771497.5</v>
      </c>
      <c r="AH32" s="18">
        <v>10771497.5</v>
      </c>
      <c r="AI32" s="19">
        <v>10771497.5</v>
      </c>
    </row>
    <row r="33" spans="2:35" x14ac:dyDescent="0.25">
      <c r="B33" s="14" t="s">
        <v>484</v>
      </c>
      <c r="C33" s="37" t="s">
        <v>485</v>
      </c>
      <c r="D33" s="37" t="s">
        <v>516</v>
      </c>
      <c r="E33" s="37" t="s">
        <v>517</v>
      </c>
      <c r="F33" s="14" t="s">
        <v>11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5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5">
        <v>0</v>
      </c>
      <c r="AG33" s="18">
        <v>0</v>
      </c>
      <c r="AH33" s="18">
        <v>0</v>
      </c>
      <c r="AI33" s="19">
        <v>0</v>
      </c>
    </row>
    <row r="34" spans="2:35" x14ac:dyDescent="0.25">
      <c r="B34" s="14" t="s">
        <v>484</v>
      </c>
      <c r="C34" s="37" t="s">
        <v>485</v>
      </c>
      <c r="D34" s="37" t="s">
        <v>518</v>
      </c>
      <c r="E34" s="37" t="s">
        <v>519</v>
      </c>
      <c r="F34" s="14" t="s">
        <v>11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5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5">
        <v>0</v>
      </c>
      <c r="AG34" s="18">
        <v>0</v>
      </c>
      <c r="AH34" s="18">
        <v>0</v>
      </c>
      <c r="AI34" s="19">
        <v>0</v>
      </c>
    </row>
    <row r="35" spans="2:35" x14ac:dyDescent="0.25">
      <c r="B35" s="14" t="s">
        <v>484</v>
      </c>
      <c r="C35" s="37" t="s">
        <v>485</v>
      </c>
      <c r="D35" s="37" t="s">
        <v>520</v>
      </c>
      <c r="E35" s="37" t="s">
        <v>521</v>
      </c>
      <c r="F35" s="14" t="s">
        <v>11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5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15">
        <v>0</v>
      </c>
      <c r="AG35" s="18">
        <v>0</v>
      </c>
      <c r="AH35" s="18">
        <v>0</v>
      </c>
      <c r="AI35" s="19">
        <v>0</v>
      </c>
    </row>
    <row r="36" spans="2:35" x14ac:dyDescent="0.25">
      <c r="B36" s="14" t="s">
        <v>484</v>
      </c>
      <c r="C36" s="37" t="s">
        <v>485</v>
      </c>
      <c r="D36" s="37" t="s">
        <v>522</v>
      </c>
      <c r="E36" s="37" t="s">
        <v>523</v>
      </c>
      <c r="F36" s="14" t="s">
        <v>11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5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5">
        <v>0</v>
      </c>
      <c r="AG36" s="18">
        <v>0</v>
      </c>
      <c r="AH36" s="18">
        <v>0</v>
      </c>
      <c r="AI36" s="19">
        <v>0</v>
      </c>
    </row>
    <row r="37" spans="2:35" x14ac:dyDescent="0.25">
      <c r="B37" s="14" t="s">
        <v>484</v>
      </c>
      <c r="C37" s="37" t="s">
        <v>485</v>
      </c>
      <c r="D37" s="37" t="s">
        <v>524</v>
      </c>
      <c r="E37" s="37" t="s">
        <v>525</v>
      </c>
      <c r="F37" s="14" t="s">
        <v>11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5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15">
        <v>0</v>
      </c>
      <c r="AG37" s="18">
        <v>0</v>
      </c>
      <c r="AH37" s="18">
        <v>0</v>
      </c>
      <c r="AI37" s="19">
        <v>0</v>
      </c>
    </row>
    <row r="38" spans="2:35" x14ac:dyDescent="0.25">
      <c r="B38" s="14" t="s">
        <v>484</v>
      </c>
      <c r="C38" s="37" t="s">
        <v>485</v>
      </c>
      <c r="D38" s="37" t="s">
        <v>526</v>
      </c>
      <c r="E38" s="37" t="s">
        <v>527</v>
      </c>
      <c r="F38" s="14" t="s">
        <v>11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5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5">
        <v>0</v>
      </c>
      <c r="AG38" s="18">
        <v>0</v>
      </c>
      <c r="AH38" s="18">
        <v>0</v>
      </c>
      <c r="AI38" s="19">
        <v>0</v>
      </c>
    </row>
    <row r="39" spans="2:35" x14ac:dyDescent="0.25">
      <c r="B39" s="14" t="s">
        <v>484</v>
      </c>
      <c r="C39" s="37" t="s">
        <v>485</v>
      </c>
      <c r="D39" s="37" t="s">
        <v>528</v>
      </c>
      <c r="E39" s="37" t="s">
        <v>529</v>
      </c>
      <c r="F39" s="14" t="s">
        <v>11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5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5">
        <v>0</v>
      </c>
      <c r="AG39" s="18">
        <v>0</v>
      </c>
      <c r="AH39" s="18">
        <v>0</v>
      </c>
      <c r="AI39" s="19">
        <v>0</v>
      </c>
    </row>
    <row r="40" spans="2:35" x14ac:dyDescent="0.25">
      <c r="B40" s="14" t="s">
        <v>484</v>
      </c>
      <c r="C40" s="37" t="s">
        <v>485</v>
      </c>
      <c r="D40" s="37" t="s">
        <v>530</v>
      </c>
      <c r="E40" s="37" t="s">
        <v>531</v>
      </c>
      <c r="F40" s="14" t="s">
        <v>11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5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15">
        <v>0</v>
      </c>
      <c r="AG40" s="18">
        <v>0</v>
      </c>
      <c r="AH40" s="18">
        <v>0</v>
      </c>
      <c r="AI40" s="19">
        <v>0</v>
      </c>
    </row>
    <row r="41" spans="2:35" x14ac:dyDescent="0.25">
      <c r="B41" s="14" t="s">
        <v>484</v>
      </c>
      <c r="C41" s="37" t="s">
        <v>485</v>
      </c>
      <c r="D41" s="37" t="s">
        <v>532</v>
      </c>
      <c r="E41" s="37" t="s">
        <v>533</v>
      </c>
      <c r="F41" s="14" t="s">
        <v>11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5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15">
        <v>0</v>
      </c>
      <c r="AG41" s="18">
        <v>0</v>
      </c>
      <c r="AH41" s="18">
        <v>0</v>
      </c>
      <c r="AI41" s="19">
        <v>0</v>
      </c>
    </row>
    <row r="42" spans="2:35" x14ac:dyDescent="0.25">
      <c r="B42" s="14" t="s">
        <v>484</v>
      </c>
      <c r="C42" s="37" t="s">
        <v>485</v>
      </c>
      <c r="D42" s="37" t="s">
        <v>534</v>
      </c>
      <c r="E42" s="37" t="s">
        <v>535</v>
      </c>
      <c r="F42" s="14" t="s">
        <v>11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728889.76</v>
      </c>
      <c r="N42" s="18">
        <v>728889.76</v>
      </c>
      <c r="O42" s="18">
        <v>728889.76</v>
      </c>
      <c r="P42" s="18">
        <v>728889.76</v>
      </c>
      <c r="Q42" s="18">
        <v>728889.76</v>
      </c>
      <c r="R42" s="18">
        <v>728889.76</v>
      </c>
      <c r="S42" s="15">
        <v>4373338.5599999996</v>
      </c>
      <c r="T42" s="18">
        <v>728889.76</v>
      </c>
      <c r="U42" s="18">
        <v>728889.76</v>
      </c>
      <c r="V42" s="18">
        <v>728889.76</v>
      </c>
      <c r="W42" s="18">
        <v>728889.76</v>
      </c>
      <c r="X42" s="18">
        <v>728889.76</v>
      </c>
      <c r="Y42" s="18">
        <v>728889.76</v>
      </c>
      <c r="Z42" s="18">
        <v>728889.76</v>
      </c>
      <c r="AA42" s="18">
        <v>728889.76</v>
      </c>
      <c r="AB42" s="18">
        <v>728889.76</v>
      </c>
      <c r="AC42" s="18">
        <v>728889.76</v>
      </c>
      <c r="AD42" s="18">
        <v>728889.76</v>
      </c>
      <c r="AE42" s="18">
        <v>728889.76</v>
      </c>
      <c r="AF42" s="15">
        <v>8746677.1199999992</v>
      </c>
      <c r="AG42" s="18">
        <v>8746677.1199999992</v>
      </c>
      <c r="AH42" s="18">
        <v>8746677.1199999992</v>
      </c>
      <c r="AI42" s="19">
        <v>8746677.1199999992</v>
      </c>
    </row>
    <row r="43" spans="2:35" x14ac:dyDescent="0.25">
      <c r="B43" s="14" t="s">
        <v>484</v>
      </c>
      <c r="C43" s="37" t="s">
        <v>485</v>
      </c>
      <c r="D43" s="37" t="s">
        <v>536</v>
      </c>
      <c r="E43" s="37" t="s">
        <v>537</v>
      </c>
      <c r="F43" s="14" t="s">
        <v>11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5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15">
        <v>0</v>
      </c>
      <c r="AG43" s="18">
        <v>0</v>
      </c>
      <c r="AH43" s="18">
        <v>0</v>
      </c>
      <c r="AI43" s="19">
        <v>0</v>
      </c>
    </row>
    <row r="44" spans="2:35" x14ac:dyDescent="0.25">
      <c r="B44" s="14" t="s">
        <v>484</v>
      </c>
      <c r="C44" s="37" t="s">
        <v>485</v>
      </c>
      <c r="D44" s="37" t="s">
        <v>538</v>
      </c>
      <c r="E44" s="37" t="s">
        <v>539</v>
      </c>
      <c r="F44" s="14" t="s">
        <v>11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5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5">
        <v>0</v>
      </c>
      <c r="AG44" s="18">
        <v>0</v>
      </c>
      <c r="AH44" s="18">
        <v>0</v>
      </c>
      <c r="AI44" s="19">
        <v>0</v>
      </c>
    </row>
    <row r="45" spans="2:35" x14ac:dyDescent="0.25">
      <c r="B45" s="14" t="s">
        <v>484</v>
      </c>
      <c r="C45" s="37" t="s">
        <v>485</v>
      </c>
      <c r="D45" s="37" t="s">
        <v>540</v>
      </c>
      <c r="E45" s="37" t="s">
        <v>541</v>
      </c>
      <c r="F45" s="14" t="s">
        <v>11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5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15">
        <v>0</v>
      </c>
      <c r="AG45" s="18">
        <v>0</v>
      </c>
      <c r="AH45" s="18">
        <v>0</v>
      </c>
      <c r="AI45" s="19">
        <v>0</v>
      </c>
    </row>
    <row r="46" spans="2:35" x14ac:dyDescent="0.25">
      <c r="B46" s="14" t="s">
        <v>484</v>
      </c>
      <c r="C46" s="37" t="s">
        <v>485</v>
      </c>
      <c r="D46" s="37" t="s">
        <v>542</v>
      </c>
      <c r="E46" s="37" t="s">
        <v>543</v>
      </c>
      <c r="F46" s="14" t="s">
        <v>11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5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5">
        <v>0</v>
      </c>
      <c r="AG46" s="18">
        <v>0</v>
      </c>
      <c r="AH46" s="18">
        <v>0</v>
      </c>
      <c r="AI46" s="19">
        <v>0</v>
      </c>
    </row>
    <row r="47" spans="2:35" x14ac:dyDescent="0.25">
      <c r="B47" s="14" t="s">
        <v>484</v>
      </c>
      <c r="C47" s="37" t="s">
        <v>485</v>
      </c>
      <c r="D47" s="37" t="s">
        <v>544</v>
      </c>
      <c r="E47" s="37" t="s">
        <v>545</v>
      </c>
      <c r="F47" s="14" t="s">
        <v>11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5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15">
        <v>0</v>
      </c>
      <c r="AG47" s="18">
        <v>0</v>
      </c>
      <c r="AH47" s="18">
        <v>0</v>
      </c>
      <c r="AI47" s="19">
        <v>0</v>
      </c>
    </row>
    <row r="48" spans="2:35" x14ac:dyDescent="0.25">
      <c r="B48" s="14" t="s">
        <v>484</v>
      </c>
      <c r="C48" s="37" t="s">
        <v>485</v>
      </c>
      <c r="D48" s="37" t="s">
        <v>546</v>
      </c>
      <c r="E48" s="37" t="s">
        <v>547</v>
      </c>
      <c r="F48" s="14" t="s">
        <v>11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5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5">
        <v>0</v>
      </c>
      <c r="AG48" s="18">
        <v>0</v>
      </c>
      <c r="AH48" s="18">
        <v>0</v>
      </c>
      <c r="AI48" s="19">
        <v>0</v>
      </c>
    </row>
    <row r="49" spans="2:35" x14ac:dyDescent="0.25">
      <c r="B49" s="14" t="s">
        <v>484</v>
      </c>
      <c r="C49" s="37" t="s">
        <v>485</v>
      </c>
      <c r="D49" s="37" t="s">
        <v>548</v>
      </c>
      <c r="E49" s="37" t="s">
        <v>549</v>
      </c>
      <c r="F49" s="14" t="s">
        <v>11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5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5">
        <v>0</v>
      </c>
      <c r="AG49" s="18">
        <v>0</v>
      </c>
      <c r="AH49" s="18">
        <v>0</v>
      </c>
      <c r="AI49" s="19">
        <v>0</v>
      </c>
    </row>
    <row r="50" spans="2:35" x14ac:dyDescent="0.25">
      <c r="B50" s="14" t="s">
        <v>484</v>
      </c>
      <c r="C50" s="37" t="s">
        <v>485</v>
      </c>
      <c r="D50" s="37" t="s">
        <v>550</v>
      </c>
      <c r="E50" s="37" t="s">
        <v>551</v>
      </c>
      <c r="F50" s="14" t="s">
        <v>11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5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5">
        <v>0</v>
      </c>
      <c r="AG50" s="18">
        <v>0</v>
      </c>
      <c r="AH50" s="18">
        <v>-2000000000</v>
      </c>
      <c r="AI50" s="19">
        <v>-4000000000</v>
      </c>
    </row>
    <row r="51" spans="2:35" x14ac:dyDescent="0.25">
      <c r="B51" s="14" t="s">
        <v>484</v>
      </c>
      <c r="C51" s="37" t="s">
        <v>485</v>
      </c>
      <c r="D51" s="37" t="s">
        <v>552</v>
      </c>
      <c r="E51" s="37" t="s">
        <v>553</v>
      </c>
      <c r="F51" s="14" t="s">
        <v>11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5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5">
        <v>0</v>
      </c>
      <c r="AG51" s="18">
        <v>0</v>
      </c>
      <c r="AH51" s="18">
        <v>-1000000000</v>
      </c>
      <c r="AI51" s="19">
        <v>-2000000000</v>
      </c>
    </row>
    <row r="52" spans="2:35" x14ac:dyDescent="0.25">
      <c r="B52" s="14" t="s">
        <v>484</v>
      </c>
      <c r="C52" s="37" t="s">
        <v>485</v>
      </c>
      <c r="D52" s="37" t="s">
        <v>554</v>
      </c>
      <c r="E52" s="37" t="s">
        <v>555</v>
      </c>
      <c r="F52" s="14" t="s">
        <v>11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5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5">
        <v>0</v>
      </c>
      <c r="AG52" s="18">
        <v>0</v>
      </c>
      <c r="AH52" s="18">
        <v>0</v>
      </c>
      <c r="AI52" s="19">
        <v>0</v>
      </c>
    </row>
    <row r="53" spans="2:35" x14ac:dyDescent="0.25">
      <c r="B53" s="14" t="s">
        <v>484</v>
      </c>
      <c r="C53" s="37" t="s">
        <v>485</v>
      </c>
      <c r="D53" s="37" t="s">
        <v>556</v>
      </c>
      <c r="E53" s="37" t="s">
        <v>557</v>
      </c>
      <c r="F53" s="14" t="s">
        <v>11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5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5">
        <v>0</v>
      </c>
      <c r="AG53" s="18">
        <v>0</v>
      </c>
      <c r="AH53" s="18">
        <v>-167702400</v>
      </c>
      <c r="AI53" s="19">
        <v>-335405800</v>
      </c>
    </row>
    <row r="54" spans="2:35" x14ac:dyDescent="0.25">
      <c r="B54" s="14" t="s">
        <v>484</v>
      </c>
      <c r="C54" s="37" t="s">
        <v>485</v>
      </c>
      <c r="D54" s="37" t="s">
        <v>558</v>
      </c>
      <c r="E54" s="37" t="s">
        <v>559</v>
      </c>
      <c r="F54" s="14" t="s">
        <v>11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5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5">
        <v>0</v>
      </c>
      <c r="AG54" s="18">
        <v>0</v>
      </c>
      <c r="AH54" s="18">
        <v>0</v>
      </c>
      <c r="AI54" s="19">
        <v>0</v>
      </c>
    </row>
    <row r="55" spans="2:35" ht="25.5" x14ac:dyDescent="0.25">
      <c r="B55" s="14" t="s">
        <v>484</v>
      </c>
      <c r="C55" s="37" t="s">
        <v>485</v>
      </c>
      <c r="D55" s="37" t="s">
        <v>560</v>
      </c>
      <c r="E55" s="37" t="s">
        <v>561</v>
      </c>
      <c r="F55" s="14" t="s">
        <v>11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5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15">
        <v>0</v>
      </c>
      <c r="AG55" s="18">
        <v>0</v>
      </c>
      <c r="AH55" s="18">
        <v>0</v>
      </c>
      <c r="AI55" s="19">
        <v>0</v>
      </c>
    </row>
    <row r="56" spans="2:35" x14ac:dyDescent="0.25">
      <c r="B56" s="14" t="s">
        <v>484</v>
      </c>
      <c r="C56" s="37" t="s">
        <v>485</v>
      </c>
      <c r="D56" s="37" t="s">
        <v>562</v>
      </c>
      <c r="E56" s="37" t="s">
        <v>563</v>
      </c>
      <c r="F56" s="14" t="s">
        <v>11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5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v>0</v>
      </c>
      <c r="AF56" s="15">
        <v>0</v>
      </c>
      <c r="AG56" s="18">
        <v>0</v>
      </c>
      <c r="AH56" s="18">
        <v>0</v>
      </c>
      <c r="AI56" s="19">
        <v>0</v>
      </c>
    </row>
    <row r="57" spans="2:35" x14ac:dyDescent="0.25">
      <c r="B57" s="14" t="s">
        <v>484</v>
      </c>
      <c r="C57" s="37" t="s">
        <v>485</v>
      </c>
      <c r="D57" s="37" t="s">
        <v>564</v>
      </c>
      <c r="E57" s="37" t="s">
        <v>565</v>
      </c>
      <c r="F57" s="14" t="s">
        <v>11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5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5">
        <v>0</v>
      </c>
      <c r="AG57" s="18">
        <v>0</v>
      </c>
      <c r="AH57" s="18">
        <v>0</v>
      </c>
      <c r="AI57" s="19">
        <v>0</v>
      </c>
    </row>
    <row r="58" spans="2:35" x14ac:dyDescent="0.25">
      <c r="B58" s="14" t="s">
        <v>484</v>
      </c>
      <c r="C58" s="37" t="s">
        <v>485</v>
      </c>
      <c r="D58" s="37" t="s">
        <v>566</v>
      </c>
      <c r="E58" s="37" t="s">
        <v>567</v>
      </c>
      <c r="F58" s="14" t="s">
        <v>11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5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5">
        <v>0</v>
      </c>
      <c r="AG58" s="18">
        <v>0</v>
      </c>
      <c r="AH58" s="18">
        <v>0</v>
      </c>
      <c r="AI58" s="19">
        <v>0</v>
      </c>
    </row>
    <row r="59" spans="2:35" x14ac:dyDescent="0.25">
      <c r="B59" s="14" t="s">
        <v>484</v>
      </c>
      <c r="C59" s="37" t="s">
        <v>485</v>
      </c>
      <c r="D59" s="37" t="s">
        <v>568</v>
      </c>
      <c r="E59" s="37" t="s">
        <v>569</v>
      </c>
      <c r="F59" s="14" t="s">
        <v>11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5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5">
        <v>0</v>
      </c>
      <c r="AG59" s="18">
        <v>0</v>
      </c>
      <c r="AH59" s="18">
        <v>0</v>
      </c>
      <c r="AI59" s="19">
        <v>0</v>
      </c>
    </row>
    <row r="60" spans="2:35" x14ac:dyDescent="0.25">
      <c r="B60" s="14" t="s">
        <v>484</v>
      </c>
      <c r="C60" s="37" t="s">
        <v>485</v>
      </c>
      <c r="D60" s="37" t="s">
        <v>570</v>
      </c>
      <c r="E60" s="37" t="s">
        <v>571</v>
      </c>
      <c r="F60" s="14" t="s">
        <v>11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5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15">
        <v>0</v>
      </c>
      <c r="AG60" s="18">
        <v>0</v>
      </c>
      <c r="AH60" s="18">
        <v>0</v>
      </c>
      <c r="AI60" s="19">
        <v>0</v>
      </c>
    </row>
    <row r="61" spans="2:35" x14ac:dyDescent="0.25">
      <c r="B61" s="14" t="s">
        <v>484</v>
      </c>
      <c r="C61" s="37" t="s">
        <v>485</v>
      </c>
      <c r="D61" s="37" t="s">
        <v>572</v>
      </c>
      <c r="E61" s="37" t="s">
        <v>573</v>
      </c>
      <c r="F61" s="14" t="s">
        <v>11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5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  <c r="AD61" s="18">
        <v>0</v>
      </c>
      <c r="AE61" s="18">
        <v>0</v>
      </c>
      <c r="AF61" s="15">
        <v>0</v>
      </c>
      <c r="AG61" s="18">
        <v>0</v>
      </c>
      <c r="AH61" s="18">
        <v>0</v>
      </c>
      <c r="AI61" s="19">
        <v>0</v>
      </c>
    </row>
    <row r="62" spans="2:35" x14ac:dyDescent="0.25">
      <c r="B62" s="14" t="s">
        <v>484</v>
      </c>
      <c r="C62" s="37" t="s">
        <v>485</v>
      </c>
      <c r="D62" s="37" t="s">
        <v>574</v>
      </c>
      <c r="E62" s="37" t="s">
        <v>575</v>
      </c>
      <c r="F62" s="14" t="s">
        <v>11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5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18">
        <v>0</v>
      </c>
      <c r="AE62" s="18">
        <v>0</v>
      </c>
      <c r="AF62" s="15">
        <v>0</v>
      </c>
      <c r="AG62" s="18">
        <v>0</v>
      </c>
      <c r="AH62" s="18">
        <v>0</v>
      </c>
      <c r="AI62" s="19">
        <v>0</v>
      </c>
    </row>
    <row r="63" spans="2:35" x14ac:dyDescent="0.25">
      <c r="B63" s="14" t="s">
        <v>484</v>
      </c>
      <c r="C63" s="37" t="s">
        <v>485</v>
      </c>
      <c r="D63" s="37" t="s">
        <v>576</v>
      </c>
      <c r="E63" s="37" t="s">
        <v>577</v>
      </c>
      <c r="F63" s="14" t="s">
        <v>11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5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8">
        <v>0</v>
      </c>
      <c r="AE63" s="18">
        <v>0</v>
      </c>
      <c r="AF63" s="15">
        <v>0</v>
      </c>
      <c r="AG63" s="18">
        <v>0</v>
      </c>
      <c r="AH63" s="18">
        <v>0</v>
      </c>
      <c r="AI63" s="19">
        <v>0</v>
      </c>
    </row>
    <row r="64" spans="2:35" x14ac:dyDescent="0.25">
      <c r="B64" s="14" t="s">
        <v>484</v>
      </c>
      <c r="C64" s="37" t="s">
        <v>485</v>
      </c>
      <c r="D64" s="37" t="s">
        <v>578</v>
      </c>
      <c r="E64" s="37" t="s">
        <v>579</v>
      </c>
      <c r="F64" s="14" t="s">
        <v>11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5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  <c r="AD64" s="18">
        <v>0</v>
      </c>
      <c r="AE64" s="18">
        <v>0</v>
      </c>
      <c r="AF64" s="15">
        <v>0</v>
      </c>
      <c r="AG64" s="18">
        <v>0</v>
      </c>
      <c r="AH64" s="18">
        <v>0</v>
      </c>
      <c r="AI64" s="19">
        <v>0</v>
      </c>
    </row>
    <row r="65" spans="2:35" x14ac:dyDescent="0.25">
      <c r="B65" s="14" t="s">
        <v>484</v>
      </c>
      <c r="C65" s="37" t="s">
        <v>485</v>
      </c>
      <c r="D65" s="37" t="s">
        <v>580</v>
      </c>
      <c r="E65" s="37" t="s">
        <v>581</v>
      </c>
      <c r="F65" s="14" t="s">
        <v>11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5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  <c r="AB65" s="18">
        <v>0</v>
      </c>
      <c r="AC65" s="18">
        <v>0</v>
      </c>
      <c r="AD65" s="18">
        <v>0</v>
      </c>
      <c r="AE65" s="18">
        <v>0</v>
      </c>
      <c r="AF65" s="15">
        <v>0</v>
      </c>
      <c r="AG65" s="18">
        <v>0</v>
      </c>
      <c r="AH65" s="18">
        <v>0</v>
      </c>
      <c r="AI65" s="19">
        <v>0</v>
      </c>
    </row>
    <row r="66" spans="2:35" x14ac:dyDescent="0.25">
      <c r="B66" s="14" t="s">
        <v>484</v>
      </c>
      <c r="C66" s="37" t="s">
        <v>485</v>
      </c>
      <c r="D66" s="37" t="s">
        <v>582</v>
      </c>
      <c r="E66" s="37" t="s">
        <v>583</v>
      </c>
      <c r="F66" s="14" t="s">
        <v>11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5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  <c r="AD66" s="18">
        <v>0</v>
      </c>
      <c r="AE66" s="18">
        <v>0</v>
      </c>
      <c r="AF66" s="15">
        <v>0</v>
      </c>
      <c r="AG66" s="18">
        <v>0</v>
      </c>
      <c r="AH66" s="18">
        <v>0</v>
      </c>
      <c r="AI66" s="19">
        <v>0</v>
      </c>
    </row>
    <row r="67" spans="2:35" x14ac:dyDescent="0.25">
      <c r="B67" s="14" t="s">
        <v>484</v>
      </c>
      <c r="C67" s="37" t="s">
        <v>485</v>
      </c>
      <c r="D67" s="37" t="s">
        <v>27</v>
      </c>
      <c r="E67" s="37" t="s">
        <v>584</v>
      </c>
      <c r="F67" s="14" t="s">
        <v>11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5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8">
        <v>0</v>
      </c>
      <c r="AE67" s="18">
        <v>0</v>
      </c>
      <c r="AF67" s="15">
        <v>0</v>
      </c>
      <c r="AG67" s="18">
        <v>0</v>
      </c>
      <c r="AH67" s="18">
        <v>0</v>
      </c>
      <c r="AI67" s="19">
        <v>0</v>
      </c>
    </row>
    <row r="68" spans="2:35" x14ac:dyDescent="0.25">
      <c r="B68" s="14" t="s">
        <v>484</v>
      </c>
      <c r="C68" s="37" t="s">
        <v>485</v>
      </c>
      <c r="D68" s="37" t="s">
        <v>41</v>
      </c>
      <c r="E68" s="37" t="s">
        <v>585</v>
      </c>
      <c r="F68" s="14" t="s">
        <v>11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5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  <c r="AD68" s="18">
        <v>0</v>
      </c>
      <c r="AE68" s="18">
        <v>0</v>
      </c>
      <c r="AF68" s="15">
        <v>0</v>
      </c>
      <c r="AG68" s="18">
        <v>0</v>
      </c>
      <c r="AH68" s="18">
        <v>0</v>
      </c>
      <c r="AI68" s="19">
        <v>0</v>
      </c>
    </row>
    <row r="69" spans="2:35" x14ac:dyDescent="0.25">
      <c r="B69" s="14" t="s">
        <v>484</v>
      </c>
      <c r="C69" s="37" t="s">
        <v>485</v>
      </c>
      <c r="D69" s="37" t="s">
        <v>586</v>
      </c>
      <c r="E69" s="37" t="s">
        <v>587</v>
      </c>
      <c r="F69" s="14" t="s">
        <v>11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5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  <c r="AD69" s="18">
        <v>0</v>
      </c>
      <c r="AE69" s="18">
        <v>0</v>
      </c>
      <c r="AF69" s="15">
        <v>0</v>
      </c>
      <c r="AG69" s="18">
        <v>0</v>
      </c>
      <c r="AH69" s="18">
        <v>0</v>
      </c>
      <c r="AI69" s="19">
        <v>0</v>
      </c>
    </row>
    <row r="70" spans="2:35" x14ac:dyDescent="0.25">
      <c r="B70" s="14" t="s">
        <v>484</v>
      </c>
      <c r="C70" s="37" t="s">
        <v>485</v>
      </c>
      <c r="D70" s="37" t="s">
        <v>588</v>
      </c>
      <c r="E70" s="37" t="s">
        <v>589</v>
      </c>
      <c r="F70" s="14" t="s">
        <v>11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5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  <c r="AD70" s="18">
        <v>0</v>
      </c>
      <c r="AE70" s="18">
        <v>0</v>
      </c>
      <c r="AF70" s="15">
        <v>0</v>
      </c>
      <c r="AG70" s="18">
        <v>0</v>
      </c>
      <c r="AH70" s="18">
        <v>0</v>
      </c>
      <c r="AI70" s="19">
        <v>0</v>
      </c>
    </row>
    <row r="71" spans="2:35" x14ac:dyDescent="0.25">
      <c r="B71" s="14" t="s">
        <v>484</v>
      </c>
      <c r="C71" s="37" t="s">
        <v>485</v>
      </c>
      <c r="D71" s="37" t="s">
        <v>590</v>
      </c>
      <c r="E71" s="37" t="s">
        <v>591</v>
      </c>
      <c r="F71" s="14" t="s">
        <v>11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5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  <c r="AD71" s="18">
        <v>0</v>
      </c>
      <c r="AE71" s="18">
        <v>0</v>
      </c>
      <c r="AF71" s="15">
        <v>0</v>
      </c>
      <c r="AG71" s="18">
        <v>0</v>
      </c>
      <c r="AH71" s="18">
        <v>0</v>
      </c>
      <c r="AI71" s="19">
        <v>0</v>
      </c>
    </row>
    <row r="72" spans="2:35" x14ac:dyDescent="0.25">
      <c r="B72" s="14" t="s">
        <v>484</v>
      </c>
      <c r="C72" s="37" t="s">
        <v>485</v>
      </c>
      <c r="D72" s="37" t="s">
        <v>592</v>
      </c>
      <c r="E72" s="37" t="s">
        <v>593</v>
      </c>
      <c r="F72" s="14" t="s">
        <v>11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5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8">
        <v>0</v>
      </c>
      <c r="AE72" s="18">
        <v>0</v>
      </c>
      <c r="AF72" s="15">
        <v>0</v>
      </c>
      <c r="AG72" s="18">
        <v>0</v>
      </c>
      <c r="AH72" s="18">
        <v>0</v>
      </c>
      <c r="AI72" s="19">
        <v>0</v>
      </c>
    </row>
    <row r="73" spans="2:35" x14ac:dyDescent="0.25">
      <c r="B73" s="14" t="s">
        <v>484</v>
      </c>
      <c r="C73" s="37" t="s">
        <v>485</v>
      </c>
      <c r="D73" s="37" t="s">
        <v>594</v>
      </c>
      <c r="E73" s="37" t="s">
        <v>595</v>
      </c>
      <c r="F73" s="14" t="s">
        <v>11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5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  <c r="AD73" s="18">
        <v>0</v>
      </c>
      <c r="AE73" s="18">
        <v>0</v>
      </c>
      <c r="AF73" s="15">
        <v>0</v>
      </c>
      <c r="AG73" s="18">
        <v>0</v>
      </c>
      <c r="AH73" s="18">
        <v>0</v>
      </c>
      <c r="AI73" s="19">
        <v>0</v>
      </c>
    </row>
    <row r="74" spans="2:35" x14ac:dyDescent="0.25">
      <c r="B74" s="14" t="s">
        <v>484</v>
      </c>
      <c r="C74" s="37" t="s">
        <v>485</v>
      </c>
      <c r="D74" s="37" t="s">
        <v>596</v>
      </c>
      <c r="E74" s="37" t="s">
        <v>597</v>
      </c>
      <c r="F74" s="14" t="s">
        <v>11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  <c r="S74" s="15">
        <v>0</v>
      </c>
      <c r="T74" s="18">
        <v>0</v>
      </c>
      <c r="U74" s="18">
        <v>0</v>
      </c>
      <c r="V74" s="18">
        <v>0</v>
      </c>
      <c r="W74" s="18">
        <v>0</v>
      </c>
      <c r="X74" s="18">
        <v>0</v>
      </c>
      <c r="Y74" s="18">
        <v>0</v>
      </c>
      <c r="Z74" s="18">
        <v>80064.160000000003</v>
      </c>
      <c r="AA74" s="18">
        <v>80064.160000000003</v>
      </c>
      <c r="AB74" s="18">
        <v>80064.160000000003</v>
      </c>
      <c r="AC74" s="18">
        <v>80064.160000000003</v>
      </c>
      <c r="AD74" s="18">
        <v>80064.160000000003</v>
      </c>
      <c r="AE74" s="18">
        <v>80064.160000000003</v>
      </c>
      <c r="AF74" s="15">
        <v>480384.96</v>
      </c>
      <c r="AG74" s="18">
        <v>960769.92</v>
      </c>
      <c r="AH74" s="18">
        <v>1057992.24</v>
      </c>
      <c r="AI74" s="19">
        <v>1057992.24</v>
      </c>
    </row>
    <row r="75" spans="2:35" x14ac:dyDescent="0.25">
      <c r="B75" s="14" t="s">
        <v>484</v>
      </c>
      <c r="C75" s="37" t="s">
        <v>485</v>
      </c>
      <c r="D75" s="37" t="s">
        <v>598</v>
      </c>
      <c r="E75" s="37" t="s">
        <v>599</v>
      </c>
      <c r="F75" s="14" t="s">
        <v>11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5">
        <v>0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  <c r="AD75" s="18">
        <v>0</v>
      </c>
      <c r="AE75" s="18">
        <v>0</v>
      </c>
      <c r="AF75" s="15">
        <v>0</v>
      </c>
      <c r="AG75" s="18">
        <v>0</v>
      </c>
      <c r="AH75" s="18">
        <v>0</v>
      </c>
      <c r="AI75" s="19">
        <v>0</v>
      </c>
    </row>
    <row r="76" spans="2:35" x14ac:dyDescent="0.25">
      <c r="B76" s="14" t="s">
        <v>484</v>
      </c>
      <c r="C76" s="37" t="s">
        <v>485</v>
      </c>
      <c r="D76" s="37" t="s">
        <v>600</v>
      </c>
      <c r="E76" s="37" t="s">
        <v>601</v>
      </c>
      <c r="F76" s="14" t="s">
        <v>11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  <c r="S76" s="15">
        <v>0</v>
      </c>
      <c r="T76" s="18">
        <v>0</v>
      </c>
      <c r="U76" s="18">
        <v>0</v>
      </c>
      <c r="V76" s="18">
        <v>0</v>
      </c>
      <c r="W76" s="18">
        <v>0</v>
      </c>
      <c r="X76" s="18">
        <v>0</v>
      </c>
      <c r="Y76" s="18">
        <v>0</v>
      </c>
      <c r="Z76" s="18">
        <v>-80064.160000000003</v>
      </c>
      <c r="AA76" s="18">
        <v>-80064.160000000003</v>
      </c>
      <c r="AB76" s="18">
        <v>-80064.160000000003</v>
      </c>
      <c r="AC76" s="18">
        <v>-80064.160000000003</v>
      </c>
      <c r="AD76" s="18">
        <v>-80064.160000000003</v>
      </c>
      <c r="AE76" s="18">
        <v>-80064.160000000003</v>
      </c>
      <c r="AF76" s="15">
        <v>-480384.96</v>
      </c>
      <c r="AG76" s="18">
        <v>-960769.92</v>
      </c>
      <c r="AH76" s="18">
        <v>-1057992.24</v>
      </c>
      <c r="AI76" s="19">
        <v>-1057992.24</v>
      </c>
    </row>
    <row r="77" spans="2:35" x14ac:dyDescent="0.25">
      <c r="B77" s="14" t="s">
        <v>484</v>
      </c>
      <c r="C77" s="37" t="s">
        <v>485</v>
      </c>
      <c r="D77" s="37" t="s">
        <v>602</v>
      </c>
      <c r="E77" s="37" t="s">
        <v>603</v>
      </c>
      <c r="F77" s="14" t="s">
        <v>11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5">
        <v>0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  <c r="AD77" s="18">
        <v>0</v>
      </c>
      <c r="AE77" s="18">
        <v>0</v>
      </c>
      <c r="AF77" s="15">
        <v>0</v>
      </c>
      <c r="AG77" s="18">
        <v>0</v>
      </c>
      <c r="AH77" s="18">
        <v>0</v>
      </c>
      <c r="AI77" s="19">
        <v>0</v>
      </c>
    </row>
    <row r="78" spans="2:35" x14ac:dyDescent="0.25">
      <c r="B78" s="14" t="s">
        <v>484</v>
      </c>
      <c r="C78" s="37" t="s">
        <v>485</v>
      </c>
      <c r="D78" s="37" t="s">
        <v>604</v>
      </c>
      <c r="E78" s="37" t="s">
        <v>605</v>
      </c>
      <c r="F78" s="14" t="s">
        <v>11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5">
        <v>0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8">
        <v>0</v>
      </c>
      <c r="AE78" s="18">
        <v>0</v>
      </c>
      <c r="AF78" s="15">
        <v>0</v>
      </c>
      <c r="AG78" s="18">
        <v>0</v>
      </c>
      <c r="AH78" s="18">
        <v>0</v>
      </c>
      <c r="AI78" s="19">
        <v>0</v>
      </c>
    </row>
    <row r="79" spans="2:35" x14ac:dyDescent="0.25">
      <c r="B79" s="14" t="s">
        <v>484</v>
      </c>
      <c r="C79" s="37" t="s">
        <v>485</v>
      </c>
      <c r="D79" s="37" t="s">
        <v>606</v>
      </c>
      <c r="E79" s="37" t="s">
        <v>607</v>
      </c>
      <c r="F79" s="14" t="s">
        <v>11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5">
        <v>0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  <c r="AD79" s="18">
        <v>0</v>
      </c>
      <c r="AE79" s="18">
        <v>0</v>
      </c>
      <c r="AF79" s="15">
        <v>0</v>
      </c>
      <c r="AG79" s="18">
        <v>0</v>
      </c>
      <c r="AH79" s="18">
        <v>0</v>
      </c>
      <c r="AI79" s="19">
        <v>0</v>
      </c>
    </row>
    <row r="80" spans="2:35" x14ac:dyDescent="0.25">
      <c r="B80" s="14" t="s">
        <v>484</v>
      </c>
      <c r="C80" s="37" t="s">
        <v>485</v>
      </c>
      <c r="D80" s="37" t="s">
        <v>608</v>
      </c>
      <c r="E80" s="37" t="s">
        <v>609</v>
      </c>
      <c r="F80" s="14" t="s">
        <v>11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8">
        <v>0</v>
      </c>
      <c r="Q80" s="18">
        <v>0</v>
      </c>
      <c r="R80" s="18">
        <v>0</v>
      </c>
      <c r="S80" s="15">
        <v>0</v>
      </c>
      <c r="T80" s="18">
        <v>-369485.93</v>
      </c>
      <c r="U80" s="18">
        <v>-369485.93</v>
      </c>
      <c r="V80" s="18">
        <v>-369485.93</v>
      </c>
      <c r="W80" s="18">
        <v>-369485.93</v>
      </c>
      <c r="X80" s="18">
        <v>-369485.93</v>
      </c>
      <c r="Y80" s="18">
        <v>-369485.93</v>
      </c>
      <c r="Z80" s="18">
        <v>-369485.93</v>
      </c>
      <c r="AA80" s="18">
        <v>-369485.93</v>
      </c>
      <c r="AB80" s="18">
        <v>-369485.93</v>
      </c>
      <c r="AC80" s="18">
        <v>-369485.93</v>
      </c>
      <c r="AD80" s="18">
        <v>-369485.93</v>
      </c>
      <c r="AE80" s="18">
        <v>-369485.93</v>
      </c>
      <c r="AF80" s="15">
        <v>-4433831.16</v>
      </c>
      <c r="AG80" s="18">
        <v>-4433831.16</v>
      </c>
      <c r="AH80" s="18">
        <v>-4433831.16</v>
      </c>
      <c r="AI80" s="19">
        <v>-4433831.16</v>
      </c>
    </row>
    <row r="81" spans="2:35" x14ac:dyDescent="0.25">
      <c r="B81" s="14" t="s">
        <v>484</v>
      </c>
      <c r="C81" s="37" t="s">
        <v>485</v>
      </c>
      <c r="D81" s="37" t="s">
        <v>610</v>
      </c>
      <c r="E81" s="37" t="s">
        <v>611</v>
      </c>
      <c r="F81" s="14" t="s">
        <v>11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  <c r="S81" s="15">
        <v>0</v>
      </c>
      <c r="T81" s="18">
        <v>0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  <c r="AD81" s="18">
        <v>0</v>
      </c>
      <c r="AE81" s="18">
        <v>0</v>
      </c>
      <c r="AF81" s="15">
        <v>0</v>
      </c>
      <c r="AG81" s="18">
        <v>0</v>
      </c>
      <c r="AH81" s="18">
        <v>0</v>
      </c>
      <c r="AI81" s="19">
        <v>0</v>
      </c>
    </row>
    <row r="82" spans="2:35" x14ac:dyDescent="0.25">
      <c r="B82" s="14" t="s">
        <v>484</v>
      </c>
      <c r="C82" s="37" t="s">
        <v>485</v>
      </c>
      <c r="D82" s="37" t="s">
        <v>612</v>
      </c>
      <c r="E82" s="37" t="s">
        <v>613</v>
      </c>
      <c r="F82" s="14" t="s">
        <v>11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5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  <c r="AD82" s="18">
        <v>0</v>
      </c>
      <c r="AE82" s="18">
        <v>0</v>
      </c>
      <c r="AF82" s="15">
        <v>0</v>
      </c>
      <c r="AG82" s="18">
        <v>0</v>
      </c>
      <c r="AH82" s="18">
        <v>0</v>
      </c>
      <c r="AI82" s="19">
        <v>0</v>
      </c>
    </row>
    <row r="83" spans="2:35" x14ac:dyDescent="0.25">
      <c r="B83" s="14" t="s">
        <v>484</v>
      </c>
      <c r="C83" s="37" t="s">
        <v>485</v>
      </c>
      <c r="D83" s="37" t="s">
        <v>614</v>
      </c>
      <c r="E83" s="37" t="s">
        <v>615</v>
      </c>
      <c r="F83" s="14" t="s">
        <v>11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5">
        <v>0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8">
        <v>0</v>
      </c>
      <c r="AE83" s="18">
        <v>0</v>
      </c>
      <c r="AF83" s="15">
        <v>0</v>
      </c>
      <c r="AG83" s="18">
        <v>0</v>
      </c>
      <c r="AH83" s="18">
        <v>0</v>
      </c>
      <c r="AI83" s="19">
        <v>0</v>
      </c>
    </row>
    <row r="84" spans="2:35" x14ac:dyDescent="0.25">
      <c r="B84" s="14" t="s">
        <v>484</v>
      </c>
      <c r="C84" s="37" t="s">
        <v>485</v>
      </c>
      <c r="D84" s="37" t="s">
        <v>616</v>
      </c>
      <c r="E84" s="37" t="s">
        <v>617</v>
      </c>
      <c r="F84" s="14" t="s">
        <v>11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5">
        <v>0</v>
      </c>
      <c r="T84" s="18">
        <v>0</v>
      </c>
      <c r="U84" s="18">
        <v>0</v>
      </c>
      <c r="V84" s="18">
        <v>0</v>
      </c>
      <c r="W84" s="18">
        <v>0</v>
      </c>
      <c r="X84" s="18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0</v>
      </c>
      <c r="AD84" s="18">
        <v>0</v>
      </c>
      <c r="AE84" s="18">
        <v>0</v>
      </c>
      <c r="AF84" s="15">
        <v>0</v>
      </c>
      <c r="AG84" s="18">
        <v>0</v>
      </c>
      <c r="AH84" s="18">
        <v>0</v>
      </c>
      <c r="AI84" s="19">
        <v>0</v>
      </c>
    </row>
    <row r="85" spans="2:35" x14ac:dyDescent="0.25">
      <c r="B85" s="14" t="s">
        <v>484</v>
      </c>
      <c r="C85" s="37" t="s">
        <v>485</v>
      </c>
      <c r="D85" s="37" t="s">
        <v>618</v>
      </c>
      <c r="E85" s="37" t="s">
        <v>619</v>
      </c>
      <c r="F85" s="14" t="s">
        <v>11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5">
        <v>0</v>
      </c>
      <c r="T85" s="18">
        <v>0</v>
      </c>
      <c r="U85" s="18">
        <v>0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5">
        <v>0</v>
      </c>
      <c r="AG85" s="18">
        <v>0</v>
      </c>
      <c r="AH85" s="18">
        <v>0</v>
      </c>
      <c r="AI85" s="19">
        <v>0</v>
      </c>
    </row>
    <row r="86" spans="2:35" x14ac:dyDescent="0.25">
      <c r="B86" s="14" t="s">
        <v>484</v>
      </c>
      <c r="C86" s="37" t="s">
        <v>485</v>
      </c>
      <c r="D86" s="37" t="s">
        <v>620</v>
      </c>
      <c r="E86" s="37" t="s">
        <v>621</v>
      </c>
      <c r="F86" s="14" t="s">
        <v>11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5">
        <v>0</v>
      </c>
      <c r="T86" s="18">
        <v>0</v>
      </c>
      <c r="U86" s="18">
        <v>0</v>
      </c>
      <c r="V86" s="18">
        <v>0</v>
      </c>
      <c r="W86" s="18">
        <v>0</v>
      </c>
      <c r="X86" s="18">
        <v>0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>
        <v>0</v>
      </c>
      <c r="AF86" s="15">
        <v>0</v>
      </c>
      <c r="AG86" s="18">
        <v>0</v>
      </c>
      <c r="AH86" s="18">
        <v>0</v>
      </c>
      <c r="AI86" s="19">
        <v>0</v>
      </c>
    </row>
    <row r="87" spans="2:35" x14ac:dyDescent="0.25">
      <c r="B87" s="14" t="s">
        <v>484</v>
      </c>
      <c r="C87" s="37" t="s">
        <v>485</v>
      </c>
      <c r="D87" s="37" t="s">
        <v>622</v>
      </c>
      <c r="E87" s="37" t="s">
        <v>623</v>
      </c>
      <c r="F87" s="14" t="s">
        <v>11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5">
        <v>0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18">
        <v>0</v>
      </c>
      <c r="AF87" s="15">
        <v>0</v>
      </c>
      <c r="AG87" s="18">
        <v>0</v>
      </c>
      <c r="AH87" s="18">
        <v>0</v>
      </c>
      <c r="AI87" s="19">
        <v>0</v>
      </c>
    </row>
    <row r="88" spans="2:35" x14ac:dyDescent="0.25">
      <c r="B88" s="14" t="s">
        <v>484</v>
      </c>
      <c r="C88" s="37" t="s">
        <v>485</v>
      </c>
      <c r="D88" s="37" t="s">
        <v>624</v>
      </c>
      <c r="E88" s="37" t="s">
        <v>625</v>
      </c>
      <c r="F88" s="14" t="s">
        <v>11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5">
        <v>0</v>
      </c>
      <c r="T88" s="18">
        <v>0</v>
      </c>
      <c r="U88" s="18">
        <v>0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5">
        <v>0</v>
      </c>
      <c r="AG88" s="18">
        <v>0</v>
      </c>
      <c r="AH88" s="18">
        <v>0</v>
      </c>
      <c r="AI88" s="19">
        <v>0</v>
      </c>
    </row>
    <row r="89" spans="2:35" x14ac:dyDescent="0.25">
      <c r="B89" s="14" t="s">
        <v>484</v>
      </c>
      <c r="C89" s="37" t="s">
        <v>485</v>
      </c>
      <c r="D89" s="37" t="s">
        <v>626</v>
      </c>
      <c r="E89" s="37" t="s">
        <v>627</v>
      </c>
      <c r="F89" s="14" t="s">
        <v>11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5">
        <v>0</v>
      </c>
      <c r="T89" s="18">
        <v>0</v>
      </c>
      <c r="U89" s="18">
        <v>0</v>
      </c>
      <c r="V89" s="18">
        <v>0</v>
      </c>
      <c r="W89" s="18">
        <v>0</v>
      </c>
      <c r="X89" s="18">
        <v>0</v>
      </c>
      <c r="Y89" s="18">
        <v>0</v>
      </c>
      <c r="Z89" s="18">
        <v>0</v>
      </c>
      <c r="AA89" s="18">
        <v>0</v>
      </c>
      <c r="AB89" s="18">
        <v>0</v>
      </c>
      <c r="AC89" s="18">
        <v>0</v>
      </c>
      <c r="AD89" s="18">
        <v>0</v>
      </c>
      <c r="AE89" s="18">
        <v>0</v>
      </c>
      <c r="AF89" s="15">
        <v>0</v>
      </c>
      <c r="AG89" s="18">
        <v>0</v>
      </c>
      <c r="AH89" s="18">
        <v>0</v>
      </c>
      <c r="AI89" s="19">
        <v>0</v>
      </c>
    </row>
    <row r="90" spans="2:35" x14ac:dyDescent="0.25">
      <c r="B90" s="14" t="s">
        <v>484</v>
      </c>
      <c r="C90" s="37" t="s">
        <v>485</v>
      </c>
      <c r="D90" s="37" t="s">
        <v>628</v>
      </c>
      <c r="E90" s="37" t="s">
        <v>629</v>
      </c>
      <c r="F90" s="14" t="s">
        <v>11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8">
        <v>0</v>
      </c>
      <c r="N90" s="18">
        <v>0</v>
      </c>
      <c r="O90" s="18">
        <v>0</v>
      </c>
      <c r="P90" s="18">
        <v>0</v>
      </c>
      <c r="Q90" s="18">
        <v>0</v>
      </c>
      <c r="R90" s="18">
        <v>0</v>
      </c>
      <c r="S90" s="15">
        <v>0</v>
      </c>
      <c r="T90" s="18">
        <v>0</v>
      </c>
      <c r="U90" s="18">
        <v>0</v>
      </c>
      <c r="V90" s="18">
        <v>0</v>
      </c>
      <c r="W90" s="18">
        <v>0</v>
      </c>
      <c r="X90" s="18">
        <v>0</v>
      </c>
      <c r="Y90" s="18">
        <v>0</v>
      </c>
      <c r="Z90" s="18">
        <v>0</v>
      </c>
      <c r="AA90" s="18">
        <v>0</v>
      </c>
      <c r="AB90" s="18">
        <v>0</v>
      </c>
      <c r="AC90" s="18">
        <v>0</v>
      </c>
      <c r="AD90" s="18">
        <v>0</v>
      </c>
      <c r="AE90" s="18">
        <v>0</v>
      </c>
      <c r="AF90" s="15">
        <v>0</v>
      </c>
      <c r="AG90" s="18">
        <v>0</v>
      </c>
      <c r="AH90" s="18">
        <v>0</v>
      </c>
      <c r="AI90" s="19">
        <v>0</v>
      </c>
    </row>
    <row r="91" spans="2:35" x14ac:dyDescent="0.25">
      <c r="B91" s="14" t="s">
        <v>484</v>
      </c>
      <c r="C91" s="37" t="s">
        <v>485</v>
      </c>
      <c r="D91" s="37" t="s">
        <v>630</v>
      </c>
      <c r="E91" s="37" t="s">
        <v>631</v>
      </c>
      <c r="F91" s="14" t="s">
        <v>11</v>
      </c>
      <c r="G91" s="18">
        <v>0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8">
        <v>0</v>
      </c>
      <c r="N91" s="18">
        <v>0</v>
      </c>
      <c r="O91" s="18">
        <v>0</v>
      </c>
      <c r="P91" s="18">
        <v>0</v>
      </c>
      <c r="Q91" s="18">
        <v>0</v>
      </c>
      <c r="R91" s="18">
        <v>0</v>
      </c>
      <c r="S91" s="15">
        <v>0</v>
      </c>
      <c r="T91" s="18">
        <v>0</v>
      </c>
      <c r="U91" s="18">
        <v>0</v>
      </c>
      <c r="V91" s="18">
        <v>0</v>
      </c>
      <c r="W91" s="18">
        <v>0</v>
      </c>
      <c r="X91" s="18">
        <v>0</v>
      </c>
      <c r="Y91" s="18">
        <v>0</v>
      </c>
      <c r="Z91" s="18">
        <v>0</v>
      </c>
      <c r="AA91" s="18">
        <v>0</v>
      </c>
      <c r="AB91" s="18">
        <v>0</v>
      </c>
      <c r="AC91" s="18">
        <v>0</v>
      </c>
      <c r="AD91" s="18">
        <v>0</v>
      </c>
      <c r="AE91" s="18">
        <v>0</v>
      </c>
      <c r="AF91" s="15">
        <v>0</v>
      </c>
      <c r="AG91" s="18">
        <v>0</v>
      </c>
      <c r="AH91" s="18">
        <v>0</v>
      </c>
      <c r="AI91" s="19">
        <v>0</v>
      </c>
    </row>
    <row r="92" spans="2:35" x14ac:dyDescent="0.25">
      <c r="B92" s="14" t="s">
        <v>484</v>
      </c>
      <c r="C92" s="37" t="s">
        <v>485</v>
      </c>
      <c r="D92" s="37" t="s">
        <v>632</v>
      </c>
      <c r="E92" s="37" t="s">
        <v>633</v>
      </c>
      <c r="F92" s="14" t="s">
        <v>11</v>
      </c>
      <c r="G92" s="18">
        <v>0</v>
      </c>
      <c r="H92" s="18">
        <v>0</v>
      </c>
      <c r="I92" s="18">
        <v>0</v>
      </c>
      <c r="J92" s="18">
        <v>0</v>
      </c>
      <c r="K92" s="18">
        <v>0</v>
      </c>
      <c r="L92" s="18">
        <v>0</v>
      </c>
      <c r="M92" s="18">
        <v>0</v>
      </c>
      <c r="N92" s="18">
        <v>0</v>
      </c>
      <c r="O92" s="18">
        <v>0</v>
      </c>
      <c r="P92" s="18">
        <v>0</v>
      </c>
      <c r="Q92" s="18">
        <v>0</v>
      </c>
      <c r="R92" s="18">
        <v>0</v>
      </c>
      <c r="S92" s="15">
        <v>0</v>
      </c>
      <c r="T92" s="18">
        <v>0</v>
      </c>
      <c r="U92" s="18">
        <v>0</v>
      </c>
      <c r="V92" s="18">
        <v>0</v>
      </c>
      <c r="W92" s="18">
        <v>0</v>
      </c>
      <c r="X92" s="18">
        <v>0</v>
      </c>
      <c r="Y92" s="18">
        <v>0</v>
      </c>
      <c r="Z92" s="18">
        <v>0</v>
      </c>
      <c r="AA92" s="18">
        <v>0</v>
      </c>
      <c r="AB92" s="18">
        <v>0</v>
      </c>
      <c r="AC92" s="18">
        <v>0</v>
      </c>
      <c r="AD92" s="18">
        <v>0</v>
      </c>
      <c r="AE92" s="18">
        <v>0</v>
      </c>
      <c r="AF92" s="15">
        <v>0</v>
      </c>
      <c r="AG92" s="18">
        <v>0</v>
      </c>
      <c r="AH92" s="18">
        <v>0</v>
      </c>
      <c r="AI92" s="19">
        <v>0</v>
      </c>
    </row>
    <row r="93" spans="2:35" x14ac:dyDescent="0.25">
      <c r="B93" s="14" t="s">
        <v>484</v>
      </c>
      <c r="C93" s="37" t="s">
        <v>485</v>
      </c>
      <c r="D93" s="37" t="s">
        <v>634</v>
      </c>
      <c r="E93" s="37" t="s">
        <v>635</v>
      </c>
      <c r="F93" s="14" t="s">
        <v>11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  <c r="R93" s="18">
        <v>0</v>
      </c>
      <c r="S93" s="15">
        <v>0</v>
      </c>
      <c r="T93" s="18">
        <v>0</v>
      </c>
      <c r="U93" s="18">
        <v>0</v>
      </c>
      <c r="V93" s="18">
        <v>0</v>
      </c>
      <c r="W93" s="18">
        <v>0</v>
      </c>
      <c r="X93" s="18">
        <v>0</v>
      </c>
      <c r="Y93" s="18">
        <v>0</v>
      </c>
      <c r="Z93" s="18">
        <v>0</v>
      </c>
      <c r="AA93" s="18">
        <v>0</v>
      </c>
      <c r="AB93" s="18">
        <v>0</v>
      </c>
      <c r="AC93" s="18">
        <v>0</v>
      </c>
      <c r="AD93" s="18">
        <v>0</v>
      </c>
      <c r="AE93" s="18">
        <v>0</v>
      </c>
      <c r="AF93" s="15">
        <v>0</v>
      </c>
      <c r="AG93" s="18">
        <v>0</v>
      </c>
      <c r="AH93" s="18">
        <v>0</v>
      </c>
      <c r="AI93" s="19">
        <v>0</v>
      </c>
    </row>
    <row r="94" spans="2:35" x14ac:dyDescent="0.25">
      <c r="B94" s="14" t="s">
        <v>484</v>
      </c>
      <c r="C94" s="37" t="s">
        <v>485</v>
      </c>
      <c r="D94" s="37" t="s">
        <v>636</v>
      </c>
      <c r="E94" s="37" t="s">
        <v>637</v>
      </c>
      <c r="F94" s="14" t="s">
        <v>11</v>
      </c>
      <c r="G94" s="18">
        <v>0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8">
        <v>0</v>
      </c>
      <c r="N94" s="18">
        <v>0</v>
      </c>
      <c r="O94" s="18">
        <v>0</v>
      </c>
      <c r="P94" s="18">
        <v>0</v>
      </c>
      <c r="Q94" s="18">
        <v>0</v>
      </c>
      <c r="R94" s="18">
        <v>0</v>
      </c>
      <c r="S94" s="15">
        <v>0</v>
      </c>
      <c r="T94" s="18">
        <v>0</v>
      </c>
      <c r="U94" s="18">
        <v>0</v>
      </c>
      <c r="V94" s="18">
        <v>0</v>
      </c>
      <c r="W94" s="18">
        <v>0</v>
      </c>
      <c r="X94" s="18">
        <v>0</v>
      </c>
      <c r="Y94" s="18">
        <v>0</v>
      </c>
      <c r="Z94" s="18">
        <v>0</v>
      </c>
      <c r="AA94" s="18">
        <v>0</v>
      </c>
      <c r="AB94" s="18">
        <v>0</v>
      </c>
      <c r="AC94" s="18">
        <v>0</v>
      </c>
      <c r="AD94" s="18">
        <v>0</v>
      </c>
      <c r="AE94" s="18">
        <v>0</v>
      </c>
      <c r="AF94" s="15">
        <v>0</v>
      </c>
      <c r="AG94" s="18">
        <v>0</v>
      </c>
      <c r="AH94" s="18">
        <v>0</v>
      </c>
      <c r="AI94" s="19">
        <v>0</v>
      </c>
    </row>
    <row r="95" spans="2:35" x14ac:dyDescent="0.25">
      <c r="B95" s="14" t="s">
        <v>484</v>
      </c>
      <c r="C95" s="37" t="s">
        <v>485</v>
      </c>
      <c r="D95" s="37" t="s">
        <v>638</v>
      </c>
      <c r="E95" s="37" t="s">
        <v>639</v>
      </c>
      <c r="F95" s="14" t="s">
        <v>11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8">
        <v>0</v>
      </c>
      <c r="N95" s="18">
        <v>0</v>
      </c>
      <c r="O95" s="18">
        <v>0</v>
      </c>
      <c r="P95" s="18">
        <v>0</v>
      </c>
      <c r="Q95" s="18">
        <v>0</v>
      </c>
      <c r="R95" s="18">
        <v>0</v>
      </c>
      <c r="S95" s="15">
        <v>0</v>
      </c>
      <c r="T95" s="18">
        <v>0</v>
      </c>
      <c r="U95" s="18">
        <v>0</v>
      </c>
      <c r="V95" s="18">
        <v>0</v>
      </c>
      <c r="W95" s="18">
        <v>0</v>
      </c>
      <c r="X95" s="18">
        <v>0</v>
      </c>
      <c r="Y95" s="18">
        <v>0</v>
      </c>
      <c r="Z95" s="18">
        <v>0</v>
      </c>
      <c r="AA95" s="18">
        <v>0</v>
      </c>
      <c r="AB95" s="18">
        <v>0</v>
      </c>
      <c r="AC95" s="18">
        <v>0</v>
      </c>
      <c r="AD95" s="18">
        <v>0</v>
      </c>
      <c r="AE95" s="18">
        <v>0</v>
      </c>
      <c r="AF95" s="15">
        <v>0</v>
      </c>
      <c r="AG95" s="18">
        <v>0</v>
      </c>
      <c r="AH95" s="18">
        <v>0</v>
      </c>
      <c r="AI95" s="19">
        <v>0</v>
      </c>
    </row>
    <row r="96" spans="2:35" x14ac:dyDescent="0.25">
      <c r="B96" s="14" t="s">
        <v>484</v>
      </c>
      <c r="C96" s="37" t="s">
        <v>485</v>
      </c>
      <c r="D96" s="37" t="s">
        <v>640</v>
      </c>
      <c r="E96" s="37" t="s">
        <v>641</v>
      </c>
      <c r="F96" s="14" t="s">
        <v>11</v>
      </c>
      <c r="G96" s="18">
        <v>0</v>
      </c>
      <c r="H96" s="18">
        <v>0</v>
      </c>
      <c r="I96" s="18">
        <v>0</v>
      </c>
      <c r="J96" s="18">
        <v>0</v>
      </c>
      <c r="K96" s="18">
        <v>0</v>
      </c>
      <c r="L96" s="18">
        <v>0</v>
      </c>
      <c r="M96" s="18">
        <v>0</v>
      </c>
      <c r="N96" s="18">
        <v>0</v>
      </c>
      <c r="O96" s="18">
        <v>0</v>
      </c>
      <c r="P96" s="18">
        <v>0</v>
      </c>
      <c r="Q96" s="18">
        <v>0</v>
      </c>
      <c r="R96" s="18">
        <v>0</v>
      </c>
      <c r="S96" s="15">
        <v>0</v>
      </c>
      <c r="T96" s="18">
        <v>0</v>
      </c>
      <c r="U96" s="18">
        <v>0</v>
      </c>
      <c r="V96" s="18">
        <v>0</v>
      </c>
      <c r="W96" s="18">
        <v>0</v>
      </c>
      <c r="X96" s="18">
        <v>0</v>
      </c>
      <c r="Y96" s="18">
        <v>0</v>
      </c>
      <c r="Z96" s="18">
        <v>0</v>
      </c>
      <c r="AA96" s="18">
        <v>0</v>
      </c>
      <c r="AB96" s="18">
        <v>0</v>
      </c>
      <c r="AC96" s="18">
        <v>0</v>
      </c>
      <c r="AD96" s="18">
        <v>0</v>
      </c>
      <c r="AE96" s="18">
        <v>0</v>
      </c>
      <c r="AF96" s="15">
        <v>0</v>
      </c>
      <c r="AG96" s="18">
        <v>0</v>
      </c>
      <c r="AH96" s="18">
        <v>0</v>
      </c>
      <c r="AI96" s="19">
        <v>0</v>
      </c>
    </row>
    <row r="97" spans="2:35" x14ac:dyDescent="0.25">
      <c r="B97" s="14" t="s">
        <v>484</v>
      </c>
      <c r="C97" s="37" t="s">
        <v>485</v>
      </c>
      <c r="D97" s="37" t="s">
        <v>642</v>
      </c>
      <c r="E97" s="37" t="s">
        <v>643</v>
      </c>
      <c r="F97" s="14" t="s">
        <v>11</v>
      </c>
      <c r="G97" s="18">
        <v>0</v>
      </c>
      <c r="H97" s="18">
        <v>0</v>
      </c>
      <c r="I97" s="18">
        <v>0</v>
      </c>
      <c r="J97" s="18">
        <v>0</v>
      </c>
      <c r="K97" s="18">
        <v>0</v>
      </c>
      <c r="L97" s="18">
        <v>0</v>
      </c>
      <c r="M97" s="18">
        <v>0</v>
      </c>
      <c r="N97" s="18">
        <v>0</v>
      </c>
      <c r="O97" s="18">
        <v>0</v>
      </c>
      <c r="P97" s="18">
        <v>0</v>
      </c>
      <c r="Q97" s="18">
        <v>0</v>
      </c>
      <c r="R97" s="18">
        <v>0</v>
      </c>
      <c r="S97" s="15">
        <v>0</v>
      </c>
      <c r="T97" s="18">
        <v>0</v>
      </c>
      <c r="U97" s="18">
        <v>0</v>
      </c>
      <c r="V97" s="18">
        <v>0</v>
      </c>
      <c r="W97" s="18">
        <v>0</v>
      </c>
      <c r="X97" s="18">
        <v>0</v>
      </c>
      <c r="Y97" s="18">
        <v>0</v>
      </c>
      <c r="Z97" s="18">
        <v>0</v>
      </c>
      <c r="AA97" s="18">
        <v>0</v>
      </c>
      <c r="AB97" s="18">
        <v>0</v>
      </c>
      <c r="AC97" s="18">
        <v>0</v>
      </c>
      <c r="AD97" s="18">
        <v>0</v>
      </c>
      <c r="AE97" s="18">
        <v>0</v>
      </c>
      <c r="AF97" s="15">
        <v>0</v>
      </c>
      <c r="AG97" s="18">
        <v>0</v>
      </c>
      <c r="AH97" s="18">
        <v>0</v>
      </c>
      <c r="AI97" s="19">
        <v>0</v>
      </c>
    </row>
    <row r="98" spans="2:35" x14ac:dyDescent="0.25">
      <c r="B98" s="14" t="s">
        <v>484</v>
      </c>
      <c r="C98" s="37" t="s">
        <v>485</v>
      </c>
      <c r="D98" s="37" t="s">
        <v>644</v>
      </c>
      <c r="E98" s="37" t="s">
        <v>645</v>
      </c>
      <c r="F98" s="14" t="s">
        <v>11</v>
      </c>
      <c r="G98" s="18">
        <v>0</v>
      </c>
      <c r="H98" s="18">
        <v>0</v>
      </c>
      <c r="I98" s="18">
        <v>0</v>
      </c>
      <c r="J98" s="18">
        <v>0</v>
      </c>
      <c r="K98" s="18">
        <v>0</v>
      </c>
      <c r="L98" s="18">
        <v>0</v>
      </c>
      <c r="M98" s="18">
        <v>0</v>
      </c>
      <c r="N98" s="18">
        <v>0</v>
      </c>
      <c r="O98" s="18">
        <v>0</v>
      </c>
      <c r="P98" s="18">
        <v>0</v>
      </c>
      <c r="Q98" s="18">
        <v>0</v>
      </c>
      <c r="R98" s="18">
        <v>0</v>
      </c>
      <c r="S98" s="15">
        <v>0</v>
      </c>
      <c r="T98" s="18">
        <v>0</v>
      </c>
      <c r="U98" s="18">
        <v>0</v>
      </c>
      <c r="V98" s="18">
        <v>0</v>
      </c>
      <c r="W98" s="18">
        <v>0</v>
      </c>
      <c r="X98" s="18">
        <v>0</v>
      </c>
      <c r="Y98" s="18">
        <v>0</v>
      </c>
      <c r="Z98" s="18">
        <v>0</v>
      </c>
      <c r="AA98" s="18">
        <v>0</v>
      </c>
      <c r="AB98" s="18">
        <v>0</v>
      </c>
      <c r="AC98" s="18">
        <v>0</v>
      </c>
      <c r="AD98" s="18">
        <v>0</v>
      </c>
      <c r="AE98" s="18">
        <v>0</v>
      </c>
      <c r="AF98" s="15">
        <v>0</v>
      </c>
      <c r="AG98" s="18">
        <v>0</v>
      </c>
      <c r="AH98" s="18">
        <v>0</v>
      </c>
      <c r="AI98" s="19">
        <v>0</v>
      </c>
    </row>
    <row r="99" spans="2:35" x14ac:dyDescent="0.25">
      <c r="B99" s="14" t="s">
        <v>484</v>
      </c>
      <c r="C99" s="37" t="s">
        <v>485</v>
      </c>
      <c r="D99" s="37" t="s">
        <v>646</v>
      </c>
      <c r="E99" s="37" t="s">
        <v>647</v>
      </c>
      <c r="F99" s="14" t="s">
        <v>11</v>
      </c>
      <c r="G99" s="18">
        <v>0</v>
      </c>
      <c r="H99" s="18">
        <v>0</v>
      </c>
      <c r="I99" s="18">
        <v>0</v>
      </c>
      <c r="J99" s="18">
        <v>0</v>
      </c>
      <c r="K99" s="18">
        <v>0</v>
      </c>
      <c r="L99" s="18">
        <v>0</v>
      </c>
      <c r="M99" s="18">
        <v>0</v>
      </c>
      <c r="N99" s="18">
        <v>0</v>
      </c>
      <c r="O99" s="18">
        <v>0</v>
      </c>
      <c r="P99" s="18">
        <v>0</v>
      </c>
      <c r="Q99" s="18">
        <v>0</v>
      </c>
      <c r="R99" s="18">
        <v>0</v>
      </c>
      <c r="S99" s="15">
        <v>0</v>
      </c>
      <c r="T99" s="18">
        <v>0</v>
      </c>
      <c r="U99" s="18">
        <v>0</v>
      </c>
      <c r="V99" s="18">
        <v>0</v>
      </c>
      <c r="W99" s="18">
        <v>0</v>
      </c>
      <c r="X99" s="18">
        <v>0</v>
      </c>
      <c r="Y99" s="18">
        <v>0</v>
      </c>
      <c r="Z99" s="18">
        <v>0</v>
      </c>
      <c r="AA99" s="18">
        <v>0</v>
      </c>
      <c r="AB99" s="18">
        <v>0</v>
      </c>
      <c r="AC99" s="18">
        <v>0</v>
      </c>
      <c r="AD99" s="18">
        <v>0</v>
      </c>
      <c r="AE99" s="18">
        <v>0</v>
      </c>
      <c r="AF99" s="15">
        <v>0</v>
      </c>
      <c r="AG99" s="18">
        <v>0</v>
      </c>
      <c r="AH99" s="18">
        <v>0</v>
      </c>
      <c r="AI99" s="19">
        <v>0</v>
      </c>
    </row>
    <row r="100" spans="2:35" x14ac:dyDescent="0.25">
      <c r="B100" s="14" t="s">
        <v>484</v>
      </c>
      <c r="C100" s="37" t="s">
        <v>485</v>
      </c>
      <c r="D100" s="37" t="s">
        <v>648</v>
      </c>
      <c r="E100" s="37" t="s">
        <v>649</v>
      </c>
      <c r="F100" s="14" t="s">
        <v>11</v>
      </c>
      <c r="G100" s="18">
        <v>0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8">
        <v>0</v>
      </c>
      <c r="N100" s="18">
        <v>0</v>
      </c>
      <c r="O100" s="18">
        <v>0</v>
      </c>
      <c r="P100" s="18">
        <v>0</v>
      </c>
      <c r="Q100" s="18">
        <v>0</v>
      </c>
      <c r="R100" s="18">
        <v>0</v>
      </c>
      <c r="S100" s="15">
        <v>0</v>
      </c>
      <c r="T100" s="18">
        <v>0</v>
      </c>
      <c r="U100" s="18">
        <v>0</v>
      </c>
      <c r="V100" s="18">
        <v>0</v>
      </c>
      <c r="W100" s="18">
        <v>0</v>
      </c>
      <c r="X100" s="18">
        <v>0</v>
      </c>
      <c r="Y100" s="18">
        <v>0</v>
      </c>
      <c r="Z100" s="18">
        <v>0</v>
      </c>
      <c r="AA100" s="18">
        <v>0</v>
      </c>
      <c r="AB100" s="18">
        <v>0</v>
      </c>
      <c r="AC100" s="18">
        <v>0</v>
      </c>
      <c r="AD100" s="18">
        <v>0</v>
      </c>
      <c r="AE100" s="18">
        <v>0</v>
      </c>
      <c r="AF100" s="15">
        <v>0</v>
      </c>
      <c r="AG100" s="18">
        <v>0</v>
      </c>
      <c r="AH100" s="18">
        <v>0</v>
      </c>
      <c r="AI100" s="19">
        <v>0</v>
      </c>
    </row>
    <row r="101" spans="2:35" x14ac:dyDescent="0.25">
      <c r="B101" s="14" t="s">
        <v>484</v>
      </c>
      <c r="C101" s="37" t="s">
        <v>485</v>
      </c>
      <c r="D101" s="37" t="s">
        <v>650</v>
      </c>
      <c r="E101" s="37" t="s">
        <v>651</v>
      </c>
      <c r="F101" s="14" t="s">
        <v>11</v>
      </c>
      <c r="G101" s="18">
        <v>0</v>
      </c>
      <c r="H101" s="18">
        <v>0</v>
      </c>
      <c r="I101" s="18">
        <v>0</v>
      </c>
      <c r="J101" s="18">
        <v>0</v>
      </c>
      <c r="K101" s="18">
        <v>0</v>
      </c>
      <c r="L101" s="18">
        <v>0</v>
      </c>
      <c r="M101" s="18">
        <v>0</v>
      </c>
      <c r="N101" s="18">
        <v>0</v>
      </c>
      <c r="O101" s="18">
        <v>0</v>
      </c>
      <c r="P101" s="18">
        <v>0</v>
      </c>
      <c r="Q101" s="18">
        <v>0</v>
      </c>
      <c r="R101" s="18">
        <v>0</v>
      </c>
      <c r="S101" s="15">
        <v>0</v>
      </c>
      <c r="T101" s="18">
        <v>0</v>
      </c>
      <c r="U101" s="18">
        <v>0</v>
      </c>
      <c r="V101" s="18">
        <v>0</v>
      </c>
      <c r="W101" s="18">
        <v>0</v>
      </c>
      <c r="X101" s="18">
        <v>0</v>
      </c>
      <c r="Y101" s="18">
        <v>0</v>
      </c>
      <c r="Z101" s="18">
        <v>0</v>
      </c>
      <c r="AA101" s="18">
        <v>0</v>
      </c>
      <c r="AB101" s="18">
        <v>0</v>
      </c>
      <c r="AC101" s="18">
        <v>0</v>
      </c>
      <c r="AD101" s="18">
        <v>0</v>
      </c>
      <c r="AE101" s="18">
        <v>0</v>
      </c>
      <c r="AF101" s="15">
        <v>0</v>
      </c>
      <c r="AG101" s="18">
        <v>0</v>
      </c>
      <c r="AH101" s="18">
        <v>0</v>
      </c>
      <c r="AI101" s="19">
        <v>0</v>
      </c>
    </row>
    <row r="102" spans="2:35" x14ac:dyDescent="0.25">
      <c r="B102" s="14" t="s">
        <v>484</v>
      </c>
      <c r="C102" s="37" t="s">
        <v>485</v>
      </c>
      <c r="D102" s="37" t="s">
        <v>652</v>
      </c>
      <c r="E102" s="37" t="s">
        <v>653</v>
      </c>
      <c r="F102" s="14" t="s">
        <v>11</v>
      </c>
      <c r="G102" s="18">
        <v>0</v>
      </c>
      <c r="H102" s="18">
        <v>0</v>
      </c>
      <c r="I102" s="18">
        <v>0</v>
      </c>
      <c r="J102" s="18">
        <v>0</v>
      </c>
      <c r="K102" s="18">
        <v>0</v>
      </c>
      <c r="L102" s="18">
        <v>0</v>
      </c>
      <c r="M102" s="18">
        <v>0</v>
      </c>
      <c r="N102" s="18">
        <v>0</v>
      </c>
      <c r="O102" s="18">
        <v>0</v>
      </c>
      <c r="P102" s="18">
        <v>0</v>
      </c>
      <c r="Q102" s="18">
        <v>0</v>
      </c>
      <c r="R102" s="18">
        <v>0</v>
      </c>
      <c r="S102" s="15">
        <v>0</v>
      </c>
      <c r="T102" s="18">
        <v>0</v>
      </c>
      <c r="U102" s="18">
        <v>0</v>
      </c>
      <c r="V102" s="18">
        <v>0</v>
      </c>
      <c r="W102" s="18">
        <v>0</v>
      </c>
      <c r="X102" s="18">
        <v>0</v>
      </c>
      <c r="Y102" s="18">
        <v>0</v>
      </c>
      <c r="Z102" s="18">
        <v>0</v>
      </c>
      <c r="AA102" s="18">
        <v>0</v>
      </c>
      <c r="AB102" s="18">
        <v>0</v>
      </c>
      <c r="AC102" s="18">
        <v>0</v>
      </c>
      <c r="AD102" s="18">
        <v>0</v>
      </c>
      <c r="AE102" s="18">
        <v>0</v>
      </c>
      <c r="AF102" s="15">
        <v>0</v>
      </c>
      <c r="AG102" s="18">
        <v>0</v>
      </c>
      <c r="AH102" s="18">
        <v>0</v>
      </c>
      <c r="AI102" s="19">
        <v>0</v>
      </c>
    </row>
    <row r="103" spans="2:35" x14ac:dyDescent="0.25">
      <c r="B103" s="14" t="s">
        <v>484</v>
      </c>
      <c r="C103" s="37" t="s">
        <v>485</v>
      </c>
      <c r="D103" s="37" t="s">
        <v>654</v>
      </c>
      <c r="E103" s="37" t="s">
        <v>655</v>
      </c>
      <c r="F103" s="14" t="s">
        <v>11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5">
        <v>0</v>
      </c>
      <c r="T103" s="18">
        <v>0</v>
      </c>
      <c r="U103" s="18">
        <v>0</v>
      </c>
      <c r="V103" s="18">
        <v>0</v>
      </c>
      <c r="W103" s="18">
        <v>0</v>
      </c>
      <c r="X103" s="18">
        <v>0</v>
      </c>
      <c r="Y103" s="18">
        <v>0</v>
      </c>
      <c r="Z103" s="18">
        <v>0</v>
      </c>
      <c r="AA103" s="18">
        <v>0</v>
      </c>
      <c r="AB103" s="18">
        <v>0</v>
      </c>
      <c r="AC103" s="18">
        <v>0</v>
      </c>
      <c r="AD103" s="18">
        <v>0</v>
      </c>
      <c r="AE103" s="18">
        <v>0</v>
      </c>
      <c r="AF103" s="15">
        <v>0</v>
      </c>
      <c r="AG103" s="18">
        <v>0</v>
      </c>
      <c r="AH103" s="18">
        <v>0</v>
      </c>
      <c r="AI103" s="19">
        <v>0</v>
      </c>
    </row>
    <row r="104" spans="2:35" x14ac:dyDescent="0.25">
      <c r="B104" s="14" t="s">
        <v>484</v>
      </c>
      <c r="C104" s="37" t="s">
        <v>485</v>
      </c>
      <c r="D104" s="37" t="s">
        <v>656</v>
      </c>
      <c r="E104" s="37" t="s">
        <v>657</v>
      </c>
      <c r="F104" s="14" t="s">
        <v>11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8">
        <v>0</v>
      </c>
      <c r="O104" s="18">
        <v>0</v>
      </c>
      <c r="P104" s="18">
        <v>0</v>
      </c>
      <c r="Q104" s="18">
        <v>0</v>
      </c>
      <c r="R104" s="18">
        <v>0</v>
      </c>
      <c r="S104" s="15">
        <v>0</v>
      </c>
      <c r="T104" s="18">
        <v>0</v>
      </c>
      <c r="U104" s="18">
        <v>0</v>
      </c>
      <c r="V104" s="18">
        <v>0</v>
      </c>
      <c r="W104" s="18">
        <v>0</v>
      </c>
      <c r="X104" s="18">
        <v>0</v>
      </c>
      <c r="Y104" s="18">
        <v>0</v>
      </c>
      <c r="Z104" s="18">
        <v>0</v>
      </c>
      <c r="AA104" s="18">
        <v>0</v>
      </c>
      <c r="AB104" s="18">
        <v>0</v>
      </c>
      <c r="AC104" s="18">
        <v>0</v>
      </c>
      <c r="AD104" s="18">
        <v>0</v>
      </c>
      <c r="AE104" s="18">
        <v>0</v>
      </c>
      <c r="AF104" s="15">
        <v>0</v>
      </c>
      <c r="AG104" s="18">
        <v>0</v>
      </c>
      <c r="AH104" s="18">
        <v>0</v>
      </c>
      <c r="AI104" s="19">
        <v>0</v>
      </c>
    </row>
    <row r="105" spans="2:35" x14ac:dyDescent="0.25">
      <c r="B105" s="14" t="s">
        <v>484</v>
      </c>
      <c r="C105" s="37" t="s">
        <v>485</v>
      </c>
      <c r="D105" s="37" t="s">
        <v>658</v>
      </c>
      <c r="E105" s="37" t="s">
        <v>659</v>
      </c>
      <c r="F105" s="14" t="s">
        <v>11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18">
        <v>0</v>
      </c>
      <c r="M105" s="18">
        <v>0</v>
      </c>
      <c r="N105" s="18">
        <v>0</v>
      </c>
      <c r="O105" s="18">
        <v>0</v>
      </c>
      <c r="P105" s="18">
        <v>0</v>
      </c>
      <c r="Q105" s="18">
        <v>0</v>
      </c>
      <c r="R105" s="18">
        <v>0</v>
      </c>
      <c r="S105" s="15">
        <v>0</v>
      </c>
      <c r="T105" s="18">
        <v>0</v>
      </c>
      <c r="U105" s="18">
        <v>0</v>
      </c>
      <c r="V105" s="18">
        <v>0</v>
      </c>
      <c r="W105" s="18">
        <v>0</v>
      </c>
      <c r="X105" s="18">
        <v>0</v>
      </c>
      <c r="Y105" s="18">
        <v>0</v>
      </c>
      <c r="Z105" s="18">
        <v>0</v>
      </c>
      <c r="AA105" s="18">
        <v>0</v>
      </c>
      <c r="AB105" s="18">
        <v>0</v>
      </c>
      <c r="AC105" s="18">
        <v>0</v>
      </c>
      <c r="AD105" s="18">
        <v>0</v>
      </c>
      <c r="AE105" s="18">
        <v>0</v>
      </c>
      <c r="AF105" s="15">
        <v>0</v>
      </c>
      <c r="AG105" s="18">
        <v>0</v>
      </c>
      <c r="AH105" s="18">
        <v>0</v>
      </c>
      <c r="AI105" s="19">
        <v>0</v>
      </c>
    </row>
    <row r="106" spans="2:35" x14ac:dyDescent="0.25">
      <c r="B106" s="14" t="s">
        <v>484</v>
      </c>
      <c r="C106" s="37" t="s">
        <v>485</v>
      </c>
      <c r="D106" s="37" t="s">
        <v>660</v>
      </c>
      <c r="E106" s="37" t="s">
        <v>661</v>
      </c>
      <c r="F106" s="14" t="s">
        <v>11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18">
        <v>0</v>
      </c>
      <c r="N106" s="18">
        <v>0</v>
      </c>
      <c r="O106" s="18">
        <v>0</v>
      </c>
      <c r="P106" s="18">
        <v>0</v>
      </c>
      <c r="Q106" s="18">
        <v>0</v>
      </c>
      <c r="R106" s="18">
        <v>0</v>
      </c>
      <c r="S106" s="15">
        <v>0</v>
      </c>
      <c r="T106" s="18">
        <v>0</v>
      </c>
      <c r="U106" s="18">
        <v>0</v>
      </c>
      <c r="V106" s="18">
        <v>0</v>
      </c>
      <c r="W106" s="18">
        <v>0</v>
      </c>
      <c r="X106" s="18">
        <v>0</v>
      </c>
      <c r="Y106" s="18">
        <v>0</v>
      </c>
      <c r="Z106" s="18">
        <v>0</v>
      </c>
      <c r="AA106" s="18">
        <v>0</v>
      </c>
      <c r="AB106" s="18">
        <v>0</v>
      </c>
      <c r="AC106" s="18">
        <v>0</v>
      </c>
      <c r="AD106" s="18">
        <v>0</v>
      </c>
      <c r="AE106" s="18">
        <v>0</v>
      </c>
      <c r="AF106" s="15">
        <v>0</v>
      </c>
      <c r="AG106" s="18">
        <v>0</v>
      </c>
      <c r="AH106" s="18">
        <v>0</v>
      </c>
      <c r="AI106" s="19">
        <v>0</v>
      </c>
    </row>
    <row r="107" spans="2:35" x14ac:dyDescent="0.25">
      <c r="B107" s="14" t="s">
        <v>484</v>
      </c>
      <c r="C107" s="37" t="s">
        <v>485</v>
      </c>
      <c r="D107" s="37" t="s">
        <v>662</v>
      </c>
      <c r="E107" s="37" t="s">
        <v>663</v>
      </c>
      <c r="F107" s="14" t="s">
        <v>11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8">
        <v>0</v>
      </c>
      <c r="M107" s="18">
        <v>0</v>
      </c>
      <c r="N107" s="18">
        <v>0</v>
      </c>
      <c r="O107" s="18">
        <v>0</v>
      </c>
      <c r="P107" s="18">
        <v>0</v>
      </c>
      <c r="Q107" s="18">
        <v>0</v>
      </c>
      <c r="R107" s="18">
        <v>0</v>
      </c>
      <c r="S107" s="15">
        <v>0</v>
      </c>
      <c r="T107" s="18">
        <v>0</v>
      </c>
      <c r="U107" s="18">
        <v>0</v>
      </c>
      <c r="V107" s="18">
        <v>0</v>
      </c>
      <c r="W107" s="18">
        <v>0</v>
      </c>
      <c r="X107" s="18">
        <v>0</v>
      </c>
      <c r="Y107" s="18">
        <v>0</v>
      </c>
      <c r="Z107" s="18">
        <v>0</v>
      </c>
      <c r="AA107" s="18">
        <v>0</v>
      </c>
      <c r="AB107" s="18">
        <v>0</v>
      </c>
      <c r="AC107" s="18">
        <v>0</v>
      </c>
      <c r="AD107" s="18">
        <v>0</v>
      </c>
      <c r="AE107" s="18">
        <v>0</v>
      </c>
      <c r="AF107" s="15">
        <v>0</v>
      </c>
      <c r="AG107" s="18">
        <v>0</v>
      </c>
      <c r="AH107" s="18">
        <v>0</v>
      </c>
      <c r="AI107" s="19">
        <v>0</v>
      </c>
    </row>
    <row r="108" spans="2:35" x14ac:dyDescent="0.25">
      <c r="B108" s="14" t="s">
        <v>484</v>
      </c>
      <c r="C108" s="37" t="s">
        <v>485</v>
      </c>
      <c r="D108" s="37" t="s">
        <v>664</v>
      </c>
      <c r="E108" s="37" t="s">
        <v>665</v>
      </c>
      <c r="F108" s="14" t="s">
        <v>11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18">
        <v>0</v>
      </c>
      <c r="N108" s="18">
        <v>0</v>
      </c>
      <c r="O108" s="18">
        <v>0</v>
      </c>
      <c r="P108" s="18">
        <v>0</v>
      </c>
      <c r="Q108" s="18">
        <v>0</v>
      </c>
      <c r="R108" s="18">
        <v>0</v>
      </c>
      <c r="S108" s="15">
        <v>0</v>
      </c>
      <c r="T108" s="18">
        <v>0</v>
      </c>
      <c r="U108" s="18">
        <v>0</v>
      </c>
      <c r="V108" s="18">
        <v>0</v>
      </c>
      <c r="W108" s="18">
        <v>0</v>
      </c>
      <c r="X108" s="18">
        <v>0</v>
      </c>
      <c r="Y108" s="18">
        <v>0</v>
      </c>
      <c r="Z108" s="18">
        <v>0</v>
      </c>
      <c r="AA108" s="18">
        <v>0</v>
      </c>
      <c r="AB108" s="18">
        <v>0</v>
      </c>
      <c r="AC108" s="18">
        <v>0</v>
      </c>
      <c r="AD108" s="18">
        <v>0</v>
      </c>
      <c r="AE108" s="18">
        <v>0</v>
      </c>
      <c r="AF108" s="15">
        <v>0</v>
      </c>
      <c r="AG108" s="18">
        <v>0</v>
      </c>
      <c r="AH108" s="18">
        <v>0</v>
      </c>
      <c r="AI108" s="19">
        <v>0</v>
      </c>
    </row>
    <row r="109" spans="2:35" x14ac:dyDescent="0.25">
      <c r="B109" s="14" t="s">
        <v>484</v>
      </c>
      <c r="C109" s="37" t="s">
        <v>485</v>
      </c>
      <c r="D109" s="37" t="s">
        <v>666</v>
      </c>
      <c r="E109" s="37" t="s">
        <v>667</v>
      </c>
      <c r="F109" s="14" t="s">
        <v>11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18">
        <v>0</v>
      </c>
      <c r="S109" s="15">
        <v>0</v>
      </c>
      <c r="T109" s="18">
        <v>0</v>
      </c>
      <c r="U109" s="18">
        <v>0</v>
      </c>
      <c r="V109" s="18">
        <v>0</v>
      </c>
      <c r="W109" s="18">
        <v>0</v>
      </c>
      <c r="X109" s="18">
        <v>0</v>
      </c>
      <c r="Y109" s="18">
        <v>0</v>
      </c>
      <c r="Z109" s="18">
        <v>0</v>
      </c>
      <c r="AA109" s="18">
        <v>0</v>
      </c>
      <c r="AB109" s="18">
        <v>0</v>
      </c>
      <c r="AC109" s="18">
        <v>0</v>
      </c>
      <c r="AD109" s="18">
        <v>0</v>
      </c>
      <c r="AE109" s="18">
        <v>0</v>
      </c>
      <c r="AF109" s="15">
        <v>0</v>
      </c>
      <c r="AG109" s="18">
        <v>0</v>
      </c>
      <c r="AH109" s="18">
        <v>-24645782.370000001</v>
      </c>
      <c r="AI109" s="19">
        <v>0</v>
      </c>
    </row>
    <row r="110" spans="2:35" x14ac:dyDescent="0.25">
      <c r="B110" s="14" t="s">
        <v>484</v>
      </c>
      <c r="C110" s="37" t="s">
        <v>485</v>
      </c>
      <c r="D110" s="37" t="s">
        <v>668</v>
      </c>
      <c r="E110" s="37" t="s">
        <v>669</v>
      </c>
      <c r="F110" s="14" t="s">
        <v>11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18">
        <v>0</v>
      </c>
      <c r="S110" s="15">
        <v>0</v>
      </c>
      <c r="T110" s="18">
        <v>0</v>
      </c>
      <c r="U110" s="18">
        <v>0</v>
      </c>
      <c r="V110" s="18">
        <v>0</v>
      </c>
      <c r="W110" s="18">
        <v>0</v>
      </c>
      <c r="X110" s="18">
        <v>0</v>
      </c>
      <c r="Y110" s="18">
        <v>0</v>
      </c>
      <c r="Z110" s="18">
        <v>0</v>
      </c>
      <c r="AA110" s="18">
        <v>0</v>
      </c>
      <c r="AB110" s="18">
        <v>0</v>
      </c>
      <c r="AC110" s="18">
        <v>0</v>
      </c>
      <c r="AD110" s="18">
        <v>0</v>
      </c>
      <c r="AE110" s="18">
        <v>0</v>
      </c>
      <c r="AF110" s="15">
        <v>0</v>
      </c>
      <c r="AG110" s="18">
        <v>0</v>
      </c>
      <c r="AH110" s="18">
        <v>0</v>
      </c>
      <c r="AI110" s="19">
        <v>0</v>
      </c>
    </row>
    <row r="111" spans="2:35" x14ac:dyDescent="0.25">
      <c r="B111" s="14" t="s">
        <v>484</v>
      </c>
      <c r="C111" s="37" t="s">
        <v>485</v>
      </c>
      <c r="D111" s="37" t="s">
        <v>670</v>
      </c>
      <c r="E111" s="37" t="s">
        <v>671</v>
      </c>
      <c r="F111" s="14" t="s">
        <v>11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18">
        <v>0</v>
      </c>
      <c r="S111" s="15">
        <v>0</v>
      </c>
      <c r="T111" s="18">
        <v>0</v>
      </c>
      <c r="U111" s="18">
        <v>0</v>
      </c>
      <c r="V111" s="18">
        <v>0</v>
      </c>
      <c r="W111" s="18">
        <v>0</v>
      </c>
      <c r="X111" s="18">
        <v>0</v>
      </c>
      <c r="Y111" s="18">
        <v>0</v>
      </c>
      <c r="Z111" s="18">
        <v>0</v>
      </c>
      <c r="AA111" s="18">
        <v>0</v>
      </c>
      <c r="AB111" s="18">
        <v>0</v>
      </c>
      <c r="AC111" s="18">
        <v>0</v>
      </c>
      <c r="AD111" s="18">
        <v>0</v>
      </c>
      <c r="AE111" s="18">
        <v>0</v>
      </c>
      <c r="AF111" s="15">
        <v>0</v>
      </c>
      <c r="AG111" s="18">
        <v>0</v>
      </c>
      <c r="AH111" s="18">
        <v>0</v>
      </c>
      <c r="AI111" s="19">
        <v>0</v>
      </c>
    </row>
    <row r="112" spans="2:35" x14ac:dyDescent="0.25">
      <c r="B112" s="14" t="s">
        <v>484</v>
      </c>
      <c r="C112" s="37" t="s">
        <v>485</v>
      </c>
      <c r="D112" s="37" t="s">
        <v>672</v>
      </c>
      <c r="E112" s="37" t="s">
        <v>673</v>
      </c>
      <c r="F112" s="14" t="s">
        <v>11</v>
      </c>
      <c r="G112" s="18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18">
        <v>0</v>
      </c>
      <c r="S112" s="15">
        <v>0</v>
      </c>
      <c r="T112" s="18">
        <v>0</v>
      </c>
      <c r="U112" s="18">
        <v>0</v>
      </c>
      <c r="V112" s="18">
        <v>0</v>
      </c>
      <c r="W112" s="18">
        <v>0</v>
      </c>
      <c r="X112" s="18">
        <v>0</v>
      </c>
      <c r="Y112" s="18">
        <v>0</v>
      </c>
      <c r="Z112" s="18">
        <v>0</v>
      </c>
      <c r="AA112" s="18">
        <v>0</v>
      </c>
      <c r="AB112" s="18">
        <v>0</v>
      </c>
      <c r="AC112" s="18">
        <v>0</v>
      </c>
      <c r="AD112" s="18">
        <v>0</v>
      </c>
      <c r="AE112" s="18">
        <v>0</v>
      </c>
      <c r="AF112" s="15">
        <v>0</v>
      </c>
      <c r="AG112" s="18">
        <v>0</v>
      </c>
      <c r="AH112" s="18">
        <v>0</v>
      </c>
      <c r="AI112" s="19">
        <v>0</v>
      </c>
    </row>
    <row r="113" spans="2:35" x14ac:dyDescent="0.25">
      <c r="B113" s="14" t="s">
        <v>484</v>
      </c>
      <c r="C113" s="37" t="s">
        <v>485</v>
      </c>
      <c r="D113" s="37" t="s">
        <v>674</v>
      </c>
      <c r="E113" s="37" t="s">
        <v>675</v>
      </c>
      <c r="F113" s="14" t="s">
        <v>11</v>
      </c>
      <c r="G113" s="18">
        <v>0</v>
      </c>
      <c r="H113" s="18">
        <v>0</v>
      </c>
      <c r="I113" s="18">
        <v>0</v>
      </c>
      <c r="J113" s="18">
        <v>0</v>
      </c>
      <c r="K113" s="18">
        <v>0</v>
      </c>
      <c r="L113" s="18">
        <v>0</v>
      </c>
      <c r="M113" s="18">
        <v>0</v>
      </c>
      <c r="N113" s="18">
        <v>0</v>
      </c>
      <c r="O113" s="18">
        <v>0</v>
      </c>
      <c r="P113" s="18">
        <v>0</v>
      </c>
      <c r="Q113" s="18">
        <v>0</v>
      </c>
      <c r="R113" s="18">
        <v>0</v>
      </c>
      <c r="S113" s="15">
        <v>0</v>
      </c>
      <c r="T113" s="18">
        <v>369485.93</v>
      </c>
      <c r="U113" s="18">
        <v>369485.93</v>
      </c>
      <c r="V113" s="18">
        <v>369485.93</v>
      </c>
      <c r="W113" s="18">
        <v>369485.93</v>
      </c>
      <c r="X113" s="18">
        <v>369485.93</v>
      </c>
      <c r="Y113" s="18">
        <v>369485.93</v>
      </c>
      <c r="Z113" s="18">
        <v>369485.93</v>
      </c>
      <c r="AA113" s="18">
        <v>369485.93</v>
      </c>
      <c r="AB113" s="18">
        <v>369485.93</v>
      </c>
      <c r="AC113" s="18">
        <v>369485.93</v>
      </c>
      <c r="AD113" s="18">
        <v>369485.93</v>
      </c>
      <c r="AE113" s="18">
        <v>369485.93</v>
      </c>
      <c r="AF113" s="15">
        <v>4433831.16</v>
      </c>
      <c r="AG113" s="18">
        <v>4433831.16</v>
      </c>
      <c r="AH113" s="18">
        <v>4433831.16</v>
      </c>
      <c r="AI113" s="19">
        <v>4433831.16</v>
      </c>
    </row>
    <row r="114" spans="2:35" ht="25.5" x14ac:dyDescent="0.25">
      <c r="B114" s="14" t="s">
        <v>484</v>
      </c>
      <c r="C114" s="37" t="s">
        <v>485</v>
      </c>
      <c r="D114" s="37" t="s">
        <v>676</v>
      </c>
      <c r="E114" s="37" t="s">
        <v>677</v>
      </c>
      <c r="F114" s="14" t="s">
        <v>11</v>
      </c>
      <c r="G114" s="18">
        <v>0</v>
      </c>
      <c r="H114" s="18">
        <v>0</v>
      </c>
      <c r="I114" s="18">
        <v>0</v>
      </c>
      <c r="J114" s="18">
        <v>0</v>
      </c>
      <c r="K114" s="18">
        <v>0</v>
      </c>
      <c r="L114" s="18">
        <v>0</v>
      </c>
      <c r="M114" s="18">
        <v>0</v>
      </c>
      <c r="N114" s="18">
        <v>0</v>
      </c>
      <c r="O114" s="18">
        <v>0</v>
      </c>
      <c r="P114" s="18">
        <v>0</v>
      </c>
      <c r="Q114" s="18">
        <v>0</v>
      </c>
      <c r="R114" s="18">
        <v>0</v>
      </c>
      <c r="S114" s="15">
        <v>0</v>
      </c>
      <c r="T114" s="18">
        <v>0</v>
      </c>
      <c r="U114" s="18">
        <v>0</v>
      </c>
      <c r="V114" s="18">
        <v>0</v>
      </c>
      <c r="W114" s="18">
        <v>0</v>
      </c>
      <c r="X114" s="18">
        <v>0</v>
      </c>
      <c r="Y114" s="18">
        <v>0</v>
      </c>
      <c r="Z114" s="18">
        <v>0</v>
      </c>
      <c r="AA114" s="18">
        <v>0</v>
      </c>
      <c r="AB114" s="18">
        <v>0</v>
      </c>
      <c r="AC114" s="18">
        <v>0</v>
      </c>
      <c r="AD114" s="18">
        <v>0</v>
      </c>
      <c r="AE114" s="18">
        <v>0</v>
      </c>
      <c r="AF114" s="15">
        <v>0</v>
      </c>
      <c r="AG114" s="18">
        <v>0</v>
      </c>
      <c r="AH114" s="18">
        <v>0</v>
      </c>
      <c r="AI114" s="19">
        <v>0</v>
      </c>
    </row>
    <row r="115" spans="2:35" x14ac:dyDescent="0.25">
      <c r="B115" s="14" t="s">
        <v>678</v>
      </c>
      <c r="C115" s="37" t="s">
        <v>679</v>
      </c>
      <c r="D115" s="37" t="s">
        <v>490</v>
      </c>
      <c r="E115" s="37" t="s">
        <v>491</v>
      </c>
      <c r="F115" s="14" t="s">
        <v>11</v>
      </c>
      <c r="G115" s="18">
        <v>-43139.01</v>
      </c>
      <c r="H115" s="18">
        <v>-43139.01</v>
      </c>
      <c r="I115" s="18">
        <v>-43139.01</v>
      </c>
      <c r="J115" s="18">
        <v>-43139.01</v>
      </c>
      <c r="K115" s="18">
        <v>-43139.01</v>
      </c>
      <c r="L115" s="18">
        <v>-43139.01</v>
      </c>
      <c r="M115" s="18">
        <v>-43139.01</v>
      </c>
      <c r="N115" s="18">
        <v>-43139.01</v>
      </c>
      <c r="O115" s="18">
        <v>-43139.01</v>
      </c>
      <c r="P115" s="18">
        <v>-43139.01</v>
      </c>
      <c r="Q115" s="18">
        <v>-43139.01</v>
      </c>
      <c r="R115" s="18">
        <v>-43139.01</v>
      </c>
      <c r="S115" s="15">
        <v>-517668.12</v>
      </c>
      <c r="T115" s="18">
        <v>-43139.01</v>
      </c>
      <c r="U115" s="18">
        <v>-43139.01</v>
      </c>
      <c r="V115" s="18">
        <v>-43139.01</v>
      </c>
      <c r="W115" s="18">
        <v>-43139.01</v>
      </c>
      <c r="X115" s="18">
        <v>-43139.01</v>
      </c>
      <c r="Y115" s="18">
        <v>-43139.01</v>
      </c>
      <c r="Z115" s="18">
        <v>-43139.01</v>
      </c>
      <c r="AA115" s="18">
        <v>-43139.01</v>
      </c>
      <c r="AB115" s="18">
        <v>-43139.01</v>
      </c>
      <c r="AC115" s="18">
        <v>-43139.01</v>
      </c>
      <c r="AD115" s="18">
        <v>-43139.01</v>
      </c>
      <c r="AE115" s="18">
        <v>-43139.01</v>
      </c>
      <c r="AF115" s="15">
        <v>-517668.12</v>
      </c>
      <c r="AG115" s="18">
        <v>-517668.12</v>
      </c>
      <c r="AH115" s="18">
        <v>-517668.12</v>
      </c>
      <c r="AI115" s="19">
        <v>-517668.12</v>
      </c>
    </row>
    <row r="116" spans="2:35" x14ac:dyDescent="0.25">
      <c r="B116" s="14" t="s">
        <v>678</v>
      </c>
      <c r="C116" s="37" t="s">
        <v>679</v>
      </c>
      <c r="D116" s="37" t="s">
        <v>492</v>
      </c>
      <c r="E116" s="37" t="s">
        <v>493</v>
      </c>
      <c r="F116" s="14" t="s">
        <v>11</v>
      </c>
      <c r="G116" s="18">
        <v>-31348.97</v>
      </c>
      <c r="H116" s="18">
        <v>-31348.97</v>
      </c>
      <c r="I116" s="18">
        <v>-31348.97</v>
      </c>
      <c r="J116" s="18">
        <v>-31348.97</v>
      </c>
      <c r="K116" s="18">
        <v>-31348.97</v>
      </c>
      <c r="L116" s="18">
        <v>-31348.97</v>
      </c>
      <c r="M116" s="18">
        <v>-31348.97</v>
      </c>
      <c r="N116" s="18">
        <v>-31348.97</v>
      </c>
      <c r="O116" s="18">
        <v>-31348.97</v>
      </c>
      <c r="P116" s="18">
        <v>-31348.97</v>
      </c>
      <c r="Q116" s="18">
        <v>-31348.97</v>
      </c>
      <c r="R116" s="18">
        <v>-31348.97</v>
      </c>
      <c r="S116" s="15">
        <v>-376187.64</v>
      </c>
      <c r="T116" s="18">
        <v>-31348.97</v>
      </c>
      <c r="U116" s="18">
        <v>-31348.97</v>
      </c>
      <c r="V116" s="18">
        <v>-31348.97</v>
      </c>
      <c r="W116" s="18">
        <v>-31348.97</v>
      </c>
      <c r="X116" s="18">
        <v>-31348.97</v>
      </c>
      <c r="Y116" s="18">
        <v>-31348.97</v>
      </c>
      <c r="Z116" s="18">
        <v>-31348.97</v>
      </c>
      <c r="AA116" s="18">
        <v>-31348.97</v>
      </c>
      <c r="AB116" s="18">
        <v>-31348.97</v>
      </c>
      <c r="AC116" s="18">
        <v>-31348.97</v>
      </c>
      <c r="AD116" s="18">
        <v>-31348.97</v>
      </c>
      <c r="AE116" s="18">
        <v>-31348.97</v>
      </c>
      <c r="AF116" s="15">
        <v>-376187.64</v>
      </c>
      <c r="AG116" s="18">
        <v>-376187.64</v>
      </c>
      <c r="AH116" s="18">
        <v>-376187.64</v>
      </c>
      <c r="AI116" s="19">
        <v>-376187.64</v>
      </c>
    </row>
    <row r="117" spans="2:35" x14ac:dyDescent="0.25">
      <c r="B117" s="14" t="s">
        <v>678</v>
      </c>
      <c r="C117" s="37" t="s">
        <v>679</v>
      </c>
      <c r="D117" s="37" t="s">
        <v>494</v>
      </c>
      <c r="E117" s="37" t="s">
        <v>495</v>
      </c>
      <c r="F117" s="14" t="s">
        <v>11</v>
      </c>
      <c r="G117" s="18">
        <v>-19513.599999999999</v>
      </c>
      <c r="H117" s="18">
        <v>-19513.599999999999</v>
      </c>
      <c r="I117" s="18">
        <v>-19513.599999999999</v>
      </c>
      <c r="J117" s="18">
        <v>-19513.599999999999</v>
      </c>
      <c r="K117" s="18">
        <v>-19513.599999999999</v>
      </c>
      <c r="L117" s="18">
        <v>-19513.599999999999</v>
      </c>
      <c r="M117" s="18">
        <v>-19513.599999999999</v>
      </c>
      <c r="N117" s="18">
        <v>-19513.599999999999</v>
      </c>
      <c r="O117" s="18">
        <v>-19513.599999999999</v>
      </c>
      <c r="P117" s="18">
        <v>-19513.599999999999</v>
      </c>
      <c r="Q117" s="18">
        <v>-19513.599999999999</v>
      </c>
      <c r="R117" s="18">
        <v>-19513.599999999999</v>
      </c>
      <c r="S117" s="15">
        <v>-234163.20000000001</v>
      </c>
      <c r="T117" s="18">
        <v>-19513.599999999999</v>
      </c>
      <c r="U117" s="18">
        <v>-19513.599999999999</v>
      </c>
      <c r="V117" s="18">
        <v>-19513.599999999999</v>
      </c>
      <c r="W117" s="18">
        <v>-19513.599999999999</v>
      </c>
      <c r="X117" s="18">
        <v>-19513.599999999999</v>
      </c>
      <c r="Y117" s="18">
        <v>-19513.599999999999</v>
      </c>
      <c r="Z117" s="18">
        <v>-19513.599999999999</v>
      </c>
      <c r="AA117" s="18">
        <v>-19513.599999999999</v>
      </c>
      <c r="AB117" s="18">
        <v>-19513.599999999999</v>
      </c>
      <c r="AC117" s="18">
        <v>-19513.599999999999</v>
      </c>
      <c r="AD117" s="18">
        <v>-19513.599999999999</v>
      </c>
      <c r="AE117" s="18">
        <v>-19513.599999999999</v>
      </c>
      <c r="AF117" s="15">
        <v>-234163.20000000001</v>
      </c>
      <c r="AG117" s="18">
        <v>-234163.20000000001</v>
      </c>
      <c r="AH117" s="18">
        <v>-234163.20000000001</v>
      </c>
      <c r="AI117" s="19">
        <v>-234163.20000000001</v>
      </c>
    </row>
    <row r="118" spans="2:35" x14ac:dyDescent="0.25">
      <c r="B118" s="14" t="s">
        <v>678</v>
      </c>
      <c r="C118" s="37" t="s">
        <v>679</v>
      </c>
      <c r="D118" s="37" t="s">
        <v>500</v>
      </c>
      <c r="E118" s="37" t="s">
        <v>501</v>
      </c>
      <c r="F118" s="14" t="s">
        <v>11</v>
      </c>
      <c r="G118" s="18">
        <v>-14945.04</v>
      </c>
      <c r="H118" s="18">
        <v>-14945.04</v>
      </c>
      <c r="I118" s="18">
        <v>-14945.04</v>
      </c>
      <c r="J118" s="18">
        <v>-14945.04</v>
      </c>
      <c r="K118" s="18">
        <v>-14945.04</v>
      </c>
      <c r="L118" s="18">
        <v>-14945.04</v>
      </c>
      <c r="M118" s="18">
        <v>-14945.04</v>
      </c>
      <c r="N118" s="18">
        <v>-14945.04</v>
      </c>
      <c r="O118" s="18">
        <v>-14945.04</v>
      </c>
      <c r="P118" s="18">
        <v>-14945.04</v>
      </c>
      <c r="Q118" s="18">
        <v>-14945.04</v>
      </c>
      <c r="R118" s="18">
        <v>-14945.04</v>
      </c>
      <c r="S118" s="15">
        <v>-179340.48</v>
      </c>
      <c r="T118" s="18">
        <v>-14945.04</v>
      </c>
      <c r="U118" s="18">
        <v>-14945.04</v>
      </c>
      <c r="V118" s="18">
        <v>-14945.04</v>
      </c>
      <c r="W118" s="18">
        <v>-14945.04</v>
      </c>
      <c r="X118" s="18">
        <v>-14945.04</v>
      </c>
      <c r="Y118" s="18">
        <v>-14945.04</v>
      </c>
      <c r="Z118" s="18">
        <v>-14945.04</v>
      </c>
      <c r="AA118" s="18">
        <v>-14945.04</v>
      </c>
      <c r="AB118" s="18">
        <v>-14945.04</v>
      </c>
      <c r="AC118" s="18">
        <v>-14945.04</v>
      </c>
      <c r="AD118" s="18">
        <v>-14945.04</v>
      </c>
      <c r="AE118" s="18">
        <v>-14945.04</v>
      </c>
      <c r="AF118" s="15">
        <v>-179340.48</v>
      </c>
      <c r="AG118" s="18">
        <v>-179340.48</v>
      </c>
      <c r="AH118" s="18">
        <v>-179340.48</v>
      </c>
      <c r="AI118" s="19">
        <v>-179340.48</v>
      </c>
    </row>
    <row r="119" spans="2:35" x14ac:dyDescent="0.25">
      <c r="B119" s="14" t="s">
        <v>678</v>
      </c>
      <c r="C119" s="37" t="s">
        <v>679</v>
      </c>
      <c r="D119" s="37" t="s">
        <v>502</v>
      </c>
      <c r="E119" s="37" t="s">
        <v>503</v>
      </c>
      <c r="F119" s="14" t="s">
        <v>11</v>
      </c>
      <c r="G119" s="18">
        <v>-1703.89</v>
      </c>
      <c r="H119" s="18">
        <v>-1703.89</v>
      </c>
      <c r="I119" s="18">
        <v>-1703.89</v>
      </c>
      <c r="J119" s="18">
        <v>-1703.89</v>
      </c>
      <c r="K119" s="18">
        <v>-1703.89</v>
      </c>
      <c r="L119" s="18">
        <v>-1703.89</v>
      </c>
      <c r="M119" s="18">
        <v>-1703.89</v>
      </c>
      <c r="N119" s="18">
        <v>-1703.89</v>
      </c>
      <c r="O119" s="18">
        <v>-1703.89</v>
      </c>
      <c r="P119" s="18">
        <v>-1703.89</v>
      </c>
      <c r="Q119" s="18">
        <v>-1703.89</v>
      </c>
      <c r="R119" s="18">
        <v>-1703.89</v>
      </c>
      <c r="S119" s="15">
        <v>-20446.68</v>
      </c>
      <c r="T119" s="18">
        <v>-1703.89</v>
      </c>
      <c r="U119" s="18">
        <v>-1703.89</v>
      </c>
      <c r="V119" s="18">
        <v>-1703.89</v>
      </c>
      <c r="W119" s="18">
        <v>-1703.89</v>
      </c>
      <c r="X119" s="18">
        <v>-1703.89</v>
      </c>
      <c r="Y119" s="18">
        <v>-1703.89</v>
      </c>
      <c r="Z119" s="18">
        <v>-1703.89</v>
      </c>
      <c r="AA119" s="18">
        <v>-1703.89</v>
      </c>
      <c r="AB119" s="18">
        <v>-1703.89</v>
      </c>
      <c r="AC119" s="18">
        <v>-1703.89</v>
      </c>
      <c r="AD119" s="18">
        <v>-1703.89</v>
      </c>
      <c r="AE119" s="18">
        <v>-1703.89</v>
      </c>
      <c r="AF119" s="15">
        <v>-20446.68</v>
      </c>
      <c r="AG119" s="18">
        <v>-20446.68</v>
      </c>
      <c r="AH119" s="18">
        <v>-20446.68</v>
      </c>
      <c r="AI119" s="19">
        <v>-20446.68</v>
      </c>
    </row>
    <row r="120" spans="2:35" x14ac:dyDescent="0.25">
      <c r="B120" s="14" t="s">
        <v>678</v>
      </c>
      <c r="C120" s="37" t="s">
        <v>679</v>
      </c>
      <c r="D120" s="37" t="s">
        <v>504</v>
      </c>
      <c r="E120" s="37" t="s">
        <v>505</v>
      </c>
      <c r="F120" s="14" t="s">
        <v>11</v>
      </c>
      <c r="G120" s="18">
        <v>-1703.89</v>
      </c>
      <c r="H120" s="18">
        <v>-1703.89</v>
      </c>
      <c r="I120" s="18">
        <v>-1703.89</v>
      </c>
      <c r="J120" s="18">
        <v>-1703.89</v>
      </c>
      <c r="K120" s="18">
        <v>-1703.89</v>
      </c>
      <c r="L120" s="18">
        <v>-1703.89</v>
      </c>
      <c r="M120" s="18">
        <v>-1703.89</v>
      </c>
      <c r="N120" s="18">
        <v>-1703.89</v>
      </c>
      <c r="O120" s="18">
        <v>-1703.89</v>
      </c>
      <c r="P120" s="18">
        <v>-1703.89</v>
      </c>
      <c r="Q120" s="18">
        <v>-1703.89</v>
      </c>
      <c r="R120" s="18">
        <v>-1703.89</v>
      </c>
      <c r="S120" s="15">
        <v>-20446.68</v>
      </c>
      <c r="T120" s="18">
        <v>-1703.89</v>
      </c>
      <c r="U120" s="18">
        <v>-1703.89</v>
      </c>
      <c r="V120" s="18">
        <v>-1703.89</v>
      </c>
      <c r="W120" s="18">
        <v>-1703.89</v>
      </c>
      <c r="X120" s="18">
        <v>-1703.89</v>
      </c>
      <c r="Y120" s="18">
        <v>-1703.89</v>
      </c>
      <c r="Z120" s="18">
        <v>-1703.89</v>
      </c>
      <c r="AA120" s="18">
        <v>-1703.89</v>
      </c>
      <c r="AB120" s="18">
        <v>-1703.89</v>
      </c>
      <c r="AC120" s="18">
        <v>-1703.89</v>
      </c>
      <c r="AD120" s="18">
        <v>-1703.89</v>
      </c>
      <c r="AE120" s="18">
        <v>-1703.89</v>
      </c>
      <c r="AF120" s="15">
        <v>-20446.68</v>
      </c>
      <c r="AG120" s="18">
        <v>-20446.68</v>
      </c>
      <c r="AH120" s="18">
        <v>-20446.68</v>
      </c>
      <c r="AI120" s="19">
        <v>-20446.68</v>
      </c>
    </row>
    <row r="121" spans="2:35" x14ac:dyDescent="0.25">
      <c r="B121" s="14" t="s">
        <v>678</v>
      </c>
      <c r="C121" s="37" t="s">
        <v>679</v>
      </c>
      <c r="D121" s="37" t="s">
        <v>512</v>
      </c>
      <c r="E121" s="37" t="s">
        <v>513</v>
      </c>
      <c r="F121" s="14" t="s">
        <v>11</v>
      </c>
      <c r="G121" s="18">
        <v>-1974.62</v>
      </c>
      <c r="H121" s="18">
        <v>-1974.62</v>
      </c>
      <c r="I121" s="18">
        <v>-1974.62</v>
      </c>
      <c r="J121" s="18">
        <v>-1974.62</v>
      </c>
      <c r="K121" s="18">
        <v>-1974.62</v>
      </c>
      <c r="L121" s="18">
        <v>-1974.62</v>
      </c>
      <c r="M121" s="18">
        <v>-1974.62</v>
      </c>
      <c r="N121" s="18">
        <v>-1974.62</v>
      </c>
      <c r="O121" s="18">
        <v>-1974.62</v>
      </c>
      <c r="P121" s="18">
        <v>-1974.62</v>
      </c>
      <c r="Q121" s="18">
        <v>-1974.62</v>
      </c>
      <c r="R121" s="18">
        <v>-1974.62</v>
      </c>
      <c r="S121" s="15">
        <v>-23695.439999999999</v>
      </c>
      <c r="T121" s="18">
        <v>-1974.62</v>
      </c>
      <c r="U121" s="18">
        <v>-1974.62</v>
      </c>
      <c r="V121" s="18">
        <v>-1974.62</v>
      </c>
      <c r="W121" s="18">
        <v>-1974.62</v>
      </c>
      <c r="X121" s="18">
        <v>-1974.62</v>
      </c>
      <c r="Y121" s="18">
        <v>-1974.62</v>
      </c>
      <c r="Z121" s="18">
        <v>-1974.62</v>
      </c>
      <c r="AA121" s="18">
        <v>-1974.62</v>
      </c>
      <c r="AB121" s="18">
        <v>-1974.62</v>
      </c>
      <c r="AC121" s="18">
        <v>-1974.62</v>
      </c>
      <c r="AD121" s="18">
        <v>-1974.62</v>
      </c>
      <c r="AE121" s="18">
        <v>-1974.62</v>
      </c>
      <c r="AF121" s="15">
        <v>-23695.439999999999</v>
      </c>
      <c r="AG121" s="18">
        <v>-23695.439999999999</v>
      </c>
      <c r="AH121" s="18">
        <v>-23695.439999999999</v>
      </c>
      <c r="AI121" s="19">
        <v>-23695.439999999999</v>
      </c>
    </row>
    <row r="122" spans="2:35" x14ac:dyDescent="0.25">
      <c r="B122" s="14" t="s">
        <v>678</v>
      </c>
      <c r="C122" s="37" t="s">
        <v>679</v>
      </c>
      <c r="D122" s="37" t="s">
        <v>514</v>
      </c>
      <c r="E122" s="37" t="s">
        <v>515</v>
      </c>
      <c r="F122" s="14" t="s">
        <v>11</v>
      </c>
      <c r="G122" s="18">
        <v>-19157.71</v>
      </c>
      <c r="H122" s="18">
        <v>-19157.71</v>
      </c>
      <c r="I122" s="18">
        <v>-19157.71</v>
      </c>
      <c r="J122" s="18">
        <v>-19157.71</v>
      </c>
      <c r="K122" s="18">
        <v>-19157.71</v>
      </c>
      <c r="L122" s="18">
        <v>-19157.71</v>
      </c>
      <c r="M122" s="18">
        <v>-19157.71</v>
      </c>
      <c r="N122" s="18">
        <v>-19157.71</v>
      </c>
      <c r="O122" s="18">
        <v>-19157.71</v>
      </c>
      <c r="P122" s="18">
        <v>-19157.71</v>
      </c>
      <c r="Q122" s="18">
        <v>-19157.71</v>
      </c>
      <c r="R122" s="18">
        <v>-19157.71</v>
      </c>
      <c r="S122" s="15">
        <v>-229892.52</v>
      </c>
      <c r="T122" s="18">
        <v>-19157.71</v>
      </c>
      <c r="U122" s="18">
        <v>-19157.71</v>
      </c>
      <c r="V122" s="18">
        <v>-19157.71</v>
      </c>
      <c r="W122" s="18">
        <v>-19157.71</v>
      </c>
      <c r="X122" s="18">
        <v>-19157.71</v>
      </c>
      <c r="Y122" s="18">
        <v>-19157.71</v>
      </c>
      <c r="Z122" s="18">
        <v>-19157.71</v>
      </c>
      <c r="AA122" s="18">
        <v>-19157.71</v>
      </c>
      <c r="AB122" s="18">
        <v>-19157.71</v>
      </c>
      <c r="AC122" s="18">
        <v>-19157.71</v>
      </c>
      <c r="AD122" s="18">
        <v>-19157.71</v>
      </c>
      <c r="AE122" s="18">
        <v>-19157.71</v>
      </c>
      <c r="AF122" s="15">
        <v>-229892.52</v>
      </c>
      <c r="AG122" s="18">
        <v>-229892.52</v>
      </c>
      <c r="AH122" s="18">
        <v>-229892.52</v>
      </c>
      <c r="AI122" s="19">
        <v>-229892.52</v>
      </c>
    </row>
    <row r="123" spans="2:35" x14ac:dyDescent="0.25">
      <c r="B123" s="14" t="s">
        <v>678</v>
      </c>
      <c r="C123" s="37" t="s">
        <v>679</v>
      </c>
      <c r="D123" s="37" t="s">
        <v>516</v>
      </c>
      <c r="E123" s="37" t="s">
        <v>517</v>
      </c>
      <c r="F123" s="14" t="s">
        <v>11</v>
      </c>
      <c r="G123" s="18">
        <v>-6817.36</v>
      </c>
      <c r="H123" s="18">
        <v>-6817.36</v>
      </c>
      <c r="I123" s="18">
        <v>-6817.36</v>
      </c>
      <c r="J123" s="18">
        <v>-6817.36</v>
      </c>
      <c r="K123" s="18">
        <v>-6817.36</v>
      </c>
      <c r="L123" s="18">
        <v>-6817.36</v>
      </c>
      <c r="M123" s="18">
        <v>-6817.36</v>
      </c>
      <c r="N123" s="18">
        <v>-6817.36</v>
      </c>
      <c r="O123" s="18">
        <v>-6817.36</v>
      </c>
      <c r="P123" s="18">
        <v>-6817.36</v>
      </c>
      <c r="Q123" s="18">
        <v>-6817.36</v>
      </c>
      <c r="R123" s="18">
        <v>-6817.36</v>
      </c>
      <c r="S123" s="15">
        <v>-81808.320000000007</v>
      </c>
      <c r="T123" s="18">
        <v>-6817.36</v>
      </c>
      <c r="U123" s="18">
        <v>-6817.36</v>
      </c>
      <c r="V123" s="18">
        <v>-6817.36</v>
      </c>
      <c r="W123" s="18">
        <v>-6817.36</v>
      </c>
      <c r="X123" s="18">
        <v>-6817.36</v>
      </c>
      <c r="Y123" s="18">
        <v>-6817.36</v>
      </c>
      <c r="Z123" s="18">
        <v>-6817.36</v>
      </c>
      <c r="AA123" s="18">
        <v>-6817.36</v>
      </c>
      <c r="AB123" s="18">
        <v>-6817.36</v>
      </c>
      <c r="AC123" s="18">
        <v>-6817.36</v>
      </c>
      <c r="AD123" s="18">
        <v>-6817.36</v>
      </c>
      <c r="AE123" s="18">
        <v>-6817.36</v>
      </c>
      <c r="AF123" s="15">
        <v>-81808.320000000007</v>
      </c>
      <c r="AG123" s="18">
        <v>-81808.320000000007</v>
      </c>
      <c r="AH123" s="18">
        <v>-81808.320000000007</v>
      </c>
      <c r="AI123" s="19">
        <v>-81808.320000000007</v>
      </c>
    </row>
    <row r="124" spans="2:35" x14ac:dyDescent="0.25">
      <c r="B124" s="14" t="s">
        <v>678</v>
      </c>
      <c r="C124" s="37" t="s">
        <v>679</v>
      </c>
      <c r="D124" s="37" t="s">
        <v>524</v>
      </c>
      <c r="E124" s="37" t="s">
        <v>525</v>
      </c>
      <c r="F124" s="14" t="s">
        <v>11</v>
      </c>
      <c r="G124" s="18">
        <v>-19215.71</v>
      </c>
      <c r="H124" s="18">
        <v>-19215.71</v>
      </c>
      <c r="I124" s="18">
        <v>-19215.71</v>
      </c>
      <c r="J124" s="18">
        <v>-19215.71</v>
      </c>
      <c r="K124" s="18">
        <v>-19215.71</v>
      </c>
      <c r="L124" s="18">
        <v>-19215.71</v>
      </c>
      <c r="M124" s="18">
        <v>-19215.71</v>
      </c>
      <c r="N124" s="18">
        <v>-19215.71</v>
      </c>
      <c r="O124" s="18">
        <v>-19215.71</v>
      </c>
      <c r="P124" s="18">
        <v>-19215.71</v>
      </c>
      <c r="Q124" s="18">
        <v>-19215.71</v>
      </c>
      <c r="R124" s="18">
        <v>-19215.71</v>
      </c>
      <c r="S124" s="15">
        <v>-230588.52</v>
      </c>
      <c r="T124" s="18">
        <v>-19215.71</v>
      </c>
      <c r="U124" s="18">
        <v>-19215.71</v>
      </c>
      <c r="V124" s="18">
        <v>-19215.71</v>
      </c>
      <c r="W124" s="18">
        <v>-19215.71</v>
      </c>
      <c r="X124" s="18">
        <v>-19215.71</v>
      </c>
      <c r="Y124" s="18">
        <v>-19215.71</v>
      </c>
      <c r="Z124" s="18">
        <v>-19215.71</v>
      </c>
      <c r="AA124" s="18">
        <v>-19215.71</v>
      </c>
      <c r="AB124" s="18">
        <v>-19215.71</v>
      </c>
      <c r="AC124" s="18">
        <v>-19215.71</v>
      </c>
      <c r="AD124" s="18">
        <v>-19215.71</v>
      </c>
      <c r="AE124" s="18">
        <v>-19215.71</v>
      </c>
      <c r="AF124" s="15">
        <v>-230588.52</v>
      </c>
      <c r="AG124" s="18">
        <v>-230588.52</v>
      </c>
      <c r="AH124" s="18">
        <v>-230588.52</v>
      </c>
      <c r="AI124" s="19">
        <v>-230588.52</v>
      </c>
    </row>
    <row r="125" spans="2:35" x14ac:dyDescent="0.25">
      <c r="B125" s="14" t="s">
        <v>678</v>
      </c>
      <c r="C125" s="37" t="s">
        <v>679</v>
      </c>
      <c r="D125" s="37" t="s">
        <v>530</v>
      </c>
      <c r="E125" s="37" t="s">
        <v>531</v>
      </c>
      <c r="F125" s="14" t="s">
        <v>11</v>
      </c>
      <c r="G125" s="18">
        <v>-1703.89</v>
      </c>
      <c r="H125" s="18">
        <v>-1703.89</v>
      </c>
      <c r="I125" s="18">
        <v>-1703.89</v>
      </c>
      <c r="J125" s="18">
        <v>-1703.89</v>
      </c>
      <c r="K125" s="18">
        <v>-1703.89</v>
      </c>
      <c r="L125" s="18">
        <v>-1703.89</v>
      </c>
      <c r="M125" s="18">
        <v>-1703.89</v>
      </c>
      <c r="N125" s="18">
        <v>-1703.89</v>
      </c>
      <c r="O125" s="18">
        <v>-1703.89</v>
      </c>
      <c r="P125" s="18">
        <v>-1703.89</v>
      </c>
      <c r="Q125" s="18">
        <v>-1703.89</v>
      </c>
      <c r="R125" s="18">
        <v>-1703.89</v>
      </c>
      <c r="S125" s="15">
        <v>-20446.68</v>
      </c>
      <c r="T125" s="18">
        <v>-1703.89</v>
      </c>
      <c r="U125" s="18">
        <v>-1703.89</v>
      </c>
      <c r="V125" s="18">
        <v>-1703.89</v>
      </c>
      <c r="W125" s="18">
        <v>-1703.89</v>
      </c>
      <c r="X125" s="18">
        <v>-1703.89</v>
      </c>
      <c r="Y125" s="18">
        <v>-1703.89</v>
      </c>
      <c r="Z125" s="18">
        <v>-1703.89</v>
      </c>
      <c r="AA125" s="18">
        <v>-1703.89</v>
      </c>
      <c r="AB125" s="18">
        <v>-1703.89</v>
      </c>
      <c r="AC125" s="18">
        <v>-1703.89</v>
      </c>
      <c r="AD125" s="18">
        <v>-1703.89</v>
      </c>
      <c r="AE125" s="18">
        <v>-1703.89</v>
      </c>
      <c r="AF125" s="15">
        <v>-20446.68</v>
      </c>
      <c r="AG125" s="18">
        <v>-20446.68</v>
      </c>
      <c r="AH125" s="18">
        <v>-20446.68</v>
      </c>
      <c r="AI125" s="19">
        <v>-20446.68</v>
      </c>
    </row>
    <row r="126" spans="2:35" x14ac:dyDescent="0.25">
      <c r="B126" s="14" t="s">
        <v>678</v>
      </c>
      <c r="C126" s="37" t="s">
        <v>679</v>
      </c>
      <c r="D126" s="37" t="s">
        <v>532</v>
      </c>
      <c r="E126" s="37" t="s">
        <v>533</v>
      </c>
      <c r="F126" s="14" t="s">
        <v>11</v>
      </c>
      <c r="G126" s="18">
        <v>-2799.31</v>
      </c>
      <c r="H126" s="18">
        <v>-2799.31</v>
      </c>
      <c r="I126" s="18">
        <v>-2799.31</v>
      </c>
      <c r="J126" s="18">
        <v>-2799.31</v>
      </c>
      <c r="K126" s="18">
        <v>-2799.31</v>
      </c>
      <c r="L126" s="18">
        <v>-2799.31</v>
      </c>
      <c r="M126" s="18">
        <v>-2799.31</v>
      </c>
      <c r="N126" s="18">
        <v>-2799.31</v>
      </c>
      <c r="O126" s="18">
        <v>-2799.31</v>
      </c>
      <c r="P126" s="18">
        <v>-2799.31</v>
      </c>
      <c r="Q126" s="18">
        <v>-2799.31</v>
      </c>
      <c r="R126" s="18">
        <v>-2799.31</v>
      </c>
      <c r="S126" s="15">
        <v>-33591.72</v>
      </c>
      <c r="T126" s="18">
        <v>-2799.31</v>
      </c>
      <c r="U126" s="18">
        <v>-2799.31</v>
      </c>
      <c r="V126" s="18">
        <v>-2799.31</v>
      </c>
      <c r="W126" s="18">
        <v>-2799.31</v>
      </c>
      <c r="X126" s="18">
        <v>-2799.31</v>
      </c>
      <c r="Y126" s="18">
        <v>-2799.31</v>
      </c>
      <c r="Z126" s="18">
        <v>-2799.31</v>
      </c>
      <c r="AA126" s="18">
        <v>-2799.31</v>
      </c>
      <c r="AB126" s="18">
        <v>-2799.31</v>
      </c>
      <c r="AC126" s="18">
        <v>-2799.31</v>
      </c>
      <c r="AD126" s="18">
        <v>-2799.31</v>
      </c>
      <c r="AE126" s="18">
        <v>-2799.31</v>
      </c>
      <c r="AF126" s="15">
        <v>-33591.72</v>
      </c>
      <c r="AG126" s="18">
        <v>-33591.72</v>
      </c>
      <c r="AH126" s="18">
        <v>-33591.72</v>
      </c>
      <c r="AI126" s="19">
        <v>-33591.72</v>
      </c>
    </row>
    <row r="127" spans="2:35" x14ac:dyDescent="0.25">
      <c r="B127" s="14" t="s">
        <v>678</v>
      </c>
      <c r="C127" s="37" t="s">
        <v>679</v>
      </c>
      <c r="D127" s="37" t="s">
        <v>534</v>
      </c>
      <c r="E127" s="37" t="s">
        <v>535</v>
      </c>
      <c r="F127" s="14" t="s">
        <v>11</v>
      </c>
      <c r="G127" s="18">
        <v>-72667.100000000006</v>
      </c>
      <c r="H127" s="18">
        <v>-72667.100000000006</v>
      </c>
      <c r="I127" s="18">
        <v>-72667.100000000006</v>
      </c>
      <c r="J127" s="18">
        <v>-72667.100000000006</v>
      </c>
      <c r="K127" s="18">
        <v>-72667.100000000006</v>
      </c>
      <c r="L127" s="18">
        <v>-72667.100000000006</v>
      </c>
      <c r="M127" s="18">
        <v>-72667.100000000006</v>
      </c>
      <c r="N127" s="18">
        <v>-72667.100000000006</v>
      </c>
      <c r="O127" s="18">
        <v>-72667.100000000006</v>
      </c>
      <c r="P127" s="18">
        <v>-72667.100000000006</v>
      </c>
      <c r="Q127" s="18">
        <v>-72667.100000000006</v>
      </c>
      <c r="R127" s="18">
        <v>-72667.100000000006</v>
      </c>
      <c r="S127" s="15">
        <v>-872005.2</v>
      </c>
      <c r="T127" s="18">
        <v>-72667.100000000006</v>
      </c>
      <c r="U127" s="18">
        <v>-72667.100000000006</v>
      </c>
      <c r="V127" s="18">
        <v>-72667.100000000006</v>
      </c>
      <c r="W127" s="18">
        <v>-72667.100000000006</v>
      </c>
      <c r="X127" s="18">
        <v>-72667.100000000006</v>
      </c>
      <c r="Y127" s="18">
        <v>-72667.100000000006</v>
      </c>
      <c r="Z127" s="18">
        <v>-72667.100000000006</v>
      </c>
      <c r="AA127" s="18">
        <v>-72667.100000000006</v>
      </c>
      <c r="AB127" s="18">
        <v>-72667.100000000006</v>
      </c>
      <c r="AC127" s="18">
        <v>-72667.100000000006</v>
      </c>
      <c r="AD127" s="18">
        <v>-72667.100000000006</v>
      </c>
      <c r="AE127" s="18">
        <v>-72667.100000000006</v>
      </c>
      <c r="AF127" s="15">
        <v>-872005.2</v>
      </c>
      <c r="AG127" s="18">
        <v>-872005.2</v>
      </c>
      <c r="AH127" s="18">
        <v>-872005.2</v>
      </c>
      <c r="AI127" s="19">
        <v>-872005.2</v>
      </c>
    </row>
    <row r="128" spans="2:35" x14ac:dyDescent="0.25">
      <c r="B128" s="14" t="s">
        <v>678</v>
      </c>
      <c r="C128" s="37" t="s">
        <v>679</v>
      </c>
      <c r="D128" s="37" t="s">
        <v>538</v>
      </c>
      <c r="E128" s="37" t="s">
        <v>539</v>
      </c>
      <c r="F128" s="14" t="s">
        <v>11</v>
      </c>
      <c r="G128" s="18">
        <v>-3380.9</v>
      </c>
      <c r="H128" s="18">
        <v>-3380.9</v>
      </c>
      <c r="I128" s="18">
        <v>-3380.9</v>
      </c>
      <c r="J128" s="18">
        <v>-3380.9</v>
      </c>
      <c r="K128" s="18">
        <v>-3380.9</v>
      </c>
      <c r="L128" s="18">
        <v>-3380.9</v>
      </c>
      <c r="M128" s="18">
        <v>-3380.9</v>
      </c>
      <c r="N128" s="18">
        <v>-3380.9</v>
      </c>
      <c r="O128" s="18">
        <v>-3380.9</v>
      </c>
      <c r="P128" s="18">
        <v>-3380.9</v>
      </c>
      <c r="Q128" s="18">
        <v>-3380.9</v>
      </c>
      <c r="R128" s="18">
        <v>-3380.9</v>
      </c>
      <c r="S128" s="15">
        <v>-40570.800000000003</v>
      </c>
      <c r="T128" s="18">
        <v>-3380.9</v>
      </c>
      <c r="U128" s="18">
        <v>-3380.9</v>
      </c>
      <c r="V128" s="18">
        <v>-3380.9</v>
      </c>
      <c r="W128" s="18">
        <v>-3380.9</v>
      </c>
      <c r="X128" s="18">
        <v>-3380.9</v>
      </c>
      <c r="Y128" s="18">
        <v>-3380.9</v>
      </c>
      <c r="Z128" s="18">
        <v>-3380.9</v>
      </c>
      <c r="AA128" s="18">
        <v>-3380.9</v>
      </c>
      <c r="AB128" s="18">
        <v>-3380.9</v>
      </c>
      <c r="AC128" s="18">
        <v>-3380.9</v>
      </c>
      <c r="AD128" s="18">
        <v>-3380.9</v>
      </c>
      <c r="AE128" s="18">
        <v>-3380.9</v>
      </c>
      <c r="AF128" s="15">
        <v>-40570.800000000003</v>
      </c>
      <c r="AG128" s="18">
        <v>-40570.800000000003</v>
      </c>
      <c r="AH128" s="18">
        <v>-40570.800000000003</v>
      </c>
      <c r="AI128" s="19">
        <v>-40570.800000000003</v>
      </c>
    </row>
    <row r="129" spans="2:35" x14ac:dyDescent="0.25">
      <c r="B129" s="14" t="s">
        <v>678</v>
      </c>
      <c r="C129" s="37" t="s">
        <v>679</v>
      </c>
      <c r="D129" s="37" t="s">
        <v>544</v>
      </c>
      <c r="E129" s="37" t="s">
        <v>545</v>
      </c>
      <c r="F129" s="14" t="s">
        <v>11</v>
      </c>
      <c r="G129" s="18">
        <v>-5827.77</v>
      </c>
      <c r="H129" s="18">
        <v>-5827.77</v>
      </c>
      <c r="I129" s="18">
        <v>-5827.77</v>
      </c>
      <c r="J129" s="18">
        <v>-5827.77</v>
      </c>
      <c r="K129" s="18">
        <v>-5827.77</v>
      </c>
      <c r="L129" s="18">
        <v>-5827.77</v>
      </c>
      <c r="M129" s="18">
        <v>-5827.77</v>
      </c>
      <c r="N129" s="18">
        <v>-5827.77</v>
      </c>
      <c r="O129" s="18">
        <v>-5827.77</v>
      </c>
      <c r="P129" s="18">
        <v>-5827.77</v>
      </c>
      <c r="Q129" s="18">
        <v>-5827.77</v>
      </c>
      <c r="R129" s="18">
        <v>-5827.77</v>
      </c>
      <c r="S129" s="15">
        <v>-69933.240000000005</v>
      </c>
      <c r="T129" s="18">
        <v>-5827.77</v>
      </c>
      <c r="U129" s="18">
        <v>-5827.77</v>
      </c>
      <c r="V129" s="18">
        <v>-5827.77</v>
      </c>
      <c r="W129" s="18">
        <v>-5827.77</v>
      </c>
      <c r="X129" s="18">
        <v>-5827.77</v>
      </c>
      <c r="Y129" s="18">
        <v>-5827.77</v>
      </c>
      <c r="Z129" s="18">
        <v>-5827.77</v>
      </c>
      <c r="AA129" s="18">
        <v>-5827.77</v>
      </c>
      <c r="AB129" s="18">
        <v>-5827.77</v>
      </c>
      <c r="AC129" s="18">
        <v>-5827.77</v>
      </c>
      <c r="AD129" s="18">
        <v>-5827.77</v>
      </c>
      <c r="AE129" s="18">
        <v>-5827.77</v>
      </c>
      <c r="AF129" s="15">
        <v>-69933.240000000005</v>
      </c>
      <c r="AG129" s="18">
        <v>-69933.240000000005</v>
      </c>
      <c r="AH129" s="18">
        <v>-69933.240000000005</v>
      </c>
      <c r="AI129" s="19">
        <v>-69933.240000000005</v>
      </c>
    </row>
    <row r="130" spans="2:35" x14ac:dyDescent="0.25">
      <c r="B130" s="14" t="s">
        <v>678</v>
      </c>
      <c r="C130" s="37" t="s">
        <v>679</v>
      </c>
      <c r="D130" s="37" t="s">
        <v>546</v>
      </c>
      <c r="E130" s="37" t="s">
        <v>547</v>
      </c>
      <c r="F130" s="14" t="s">
        <v>11</v>
      </c>
      <c r="G130" s="18">
        <v>-10702.06</v>
      </c>
      <c r="H130" s="18">
        <v>-10702.06</v>
      </c>
      <c r="I130" s="18">
        <v>-10702.06</v>
      </c>
      <c r="J130" s="18">
        <v>-10702.06</v>
      </c>
      <c r="K130" s="18">
        <v>-10702.06</v>
      </c>
      <c r="L130" s="18">
        <v>-10702.06</v>
      </c>
      <c r="M130" s="18">
        <v>-10702.06</v>
      </c>
      <c r="N130" s="18">
        <v>-10702.06</v>
      </c>
      <c r="O130" s="18">
        <v>-10702.06</v>
      </c>
      <c r="P130" s="18">
        <v>-10702.06</v>
      </c>
      <c r="Q130" s="18">
        <v>-10702.06</v>
      </c>
      <c r="R130" s="18">
        <v>-10702.06</v>
      </c>
      <c r="S130" s="15">
        <v>-128424.72</v>
      </c>
      <c r="T130" s="18">
        <v>-10702.06</v>
      </c>
      <c r="U130" s="18">
        <v>-10702.06</v>
      </c>
      <c r="V130" s="18">
        <v>-10702.06</v>
      </c>
      <c r="W130" s="18">
        <v>-10702.06</v>
      </c>
      <c r="X130" s="18">
        <v>-10702.06</v>
      </c>
      <c r="Y130" s="18">
        <v>-10702.06</v>
      </c>
      <c r="Z130" s="18">
        <v>-10702.06</v>
      </c>
      <c r="AA130" s="18">
        <v>-10702.06</v>
      </c>
      <c r="AB130" s="18">
        <v>-10702.06</v>
      </c>
      <c r="AC130" s="18">
        <v>-10702.06</v>
      </c>
      <c r="AD130" s="18">
        <v>-10702.06</v>
      </c>
      <c r="AE130" s="18">
        <v>-10702.06</v>
      </c>
      <c r="AF130" s="15">
        <v>-128424.72</v>
      </c>
      <c r="AG130" s="18">
        <v>-128424.72</v>
      </c>
      <c r="AH130" s="18">
        <v>-128424.72</v>
      </c>
      <c r="AI130" s="19">
        <v>-128424.72</v>
      </c>
    </row>
    <row r="131" spans="2:35" x14ac:dyDescent="0.25">
      <c r="B131" s="14" t="s">
        <v>678</v>
      </c>
      <c r="C131" s="37" t="s">
        <v>679</v>
      </c>
      <c r="D131" s="37" t="s">
        <v>592</v>
      </c>
      <c r="E131" s="37" t="s">
        <v>593</v>
      </c>
      <c r="F131" s="14" t="s">
        <v>11</v>
      </c>
      <c r="G131" s="18">
        <v>-9418.81</v>
      </c>
      <c r="H131" s="18">
        <v>-9418.81</v>
      </c>
      <c r="I131" s="18">
        <v>-9418.81</v>
      </c>
      <c r="J131" s="18">
        <v>-9418.81</v>
      </c>
      <c r="K131" s="18">
        <v>-9418.81</v>
      </c>
      <c r="L131" s="18">
        <v>-9418.81</v>
      </c>
      <c r="M131" s="18">
        <v>-9418.81</v>
      </c>
      <c r="N131" s="18">
        <v>-9418.81</v>
      </c>
      <c r="O131" s="18">
        <v>-9418.81</v>
      </c>
      <c r="P131" s="18">
        <v>-9418.81</v>
      </c>
      <c r="Q131" s="18">
        <v>-9418.81</v>
      </c>
      <c r="R131" s="18">
        <v>-9418.81</v>
      </c>
      <c r="S131" s="15">
        <v>-113025.72</v>
      </c>
      <c r="T131" s="18">
        <v>-9418.81</v>
      </c>
      <c r="U131" s="18">
        <v>-9418.81</v>
      </c>
      <c r="V131" s="18">
        <v>-9418.81</v>
      </c>
      <c r="W131" s="18">
        <v>-9418.81</v>
      </c>
      <c r="X131" s="18">
        <v>-9418.81</v>
      </c>
      <c r="Y131" s="18">
        <v>-9418.81</v>
      </c>
      <c r="Z131" s="18">
        <v>-9418.81</v>
      </c>
      <c r="AA131" s="18">
        <v>-9418.81</v>
      </c>
      <c r="AB131" s="18">
        <v>-9418.81</v>
      </c>
      <c r="AC131" s="18">
        <v>-9418.81</v>
      </c>
      <c r="AD131" s="18">
        <v>-9418.81</v>
      </c>
      <c r="AE131" s="18">
        <v>-9418.81</v>
      </c>
      <c r="AF131" s="15">
        <v>-113025.72</v>
      </c>
      <c r="AG131" s="18">
        <v>-113025.72</v>
      </c>
      <c r="AH131" s="18">
        <v>-113025.72</v>
      </c>
      <c r="AI131" s="19">
        <v>-113025.72</v>
      </c>
    </row>
    <row r="132" spans="2:35" x14ac:dyDescent="0.25">
      <c r="B132" s="14" t="s">
        <v>680</v>
      </c>
      <c r="C132" s="37" t="s">
        <v>681</v>
      </c>
      <c r="D132" s="37" t="s">
        <v>566</v>
      </c>
      <c r="E132" s="37" t="s">
        <v>567</v>
      </c>
      <c r="F132" s="14" t="s">
        <v>11</v>
      </c>
      <c r="G132" s="18">
        <v>1819</v>
      </c>
      <c r="H132" s="18">
        <v>1819</v>
      </c>
      <c r="I132" s="18">
        <v>1819</v>
      </c>
      <c r="J132" s="18">
        <v>1819</v>
      </c>
      <c r="K132" s="18">
        <v>1819</v>
      </c>
      <c r="L132" s="18">
        <v>1819</v>
      </c>
      <c r="M132" s="18">
        <v>1819</v>
      </c>
      <c r="N132" s="18">
        <v>1819</v>
      </c>
      <c r="O132" s="18">
        <v>1819</v>
      </c>
      <c r="P132" s="18">
        <v>1819</v>
      </c>
      <c r="Q132" s="18">
        <v>1819</v>
      </c>
      <c r="R132" s="18">
        <v>1819</v>
      </c>
      <c r="S132" s="15">
        <v>21828</v>
      </c>
      <c r="T132" s="18">
        <v>1819</v>
      </c>
      <c r="U132" s="18">
        <v>1819</v>
      </c>
      <c r="V132" s="18">
        <v>1819</v>
      </c>
      <c r="W132" s="18">
        <v>1819</v>
      </c>
      <c r="X132" s="18">
        <v>1819</v>
      </c>
      <c r="Y132" s="18">
        <v>1819</v>
      </c>
      <c r="Z132" s="18">
        <v>1819</v>
      </c>
      <c r="AA132" s="18">
        <v>1819</v>
      </c>
      <c r="AB132" s="18">
        <v>1819</v>
      </c>
      <c r="AC132" s="18">
        <v>1819</v>
      </c>
      <c r="AD132" s="18">
        <v>1819</v>
      </c>
      <c r="AE132" s="18">
        <v>1819</v>
      </c>
      <c r="AF132" s="15">
        <v>21828</v>
      </c>
      <c r="AG132" s="18">
        <v>21828</v>
      </c>
      <c r="AH132" s="18">
        <v>21828</v>
      </c>
      <c r="AI132" s="19">
        <v>21828</v>
      </c>
    </row>
    <row r="133" spans="2:35" x14ac:dyDescent="0.25">
      <c r="B133" s="14" t="s">
        <v>680</v>
      </c>
      <c r="C133" s="37" t="s">
        <v>681</v>
      </c>
      <c r="D133" s="37" t="s">
        <v>682</v>
      </c>
      <c r="E133" s="37" t="s">
        <v>683</v>
      </c>
      <c r="F133" s="14" t="s">
        <v>11</v>
      </c>
      <c r="G133" s="18">
        <v>45291</v>
      </c>
      <c r="H133" s="18">
        <v>45291</v>
      </c>
      <c r="I133" s="18">
        <v>45291</v>
      </c>
      <c r="J133" s="18">
        <v>45291</v>
      </c>
      <c r="K133" s="18">
        <v>45291</v>
      </c>
      <c r="L133" s="18">
        <v>45291</v>
      </c>
      <c r="M133" s="18">
        <v>45291</v>
      </c>
      <c r="N133" s="18">
        <v>45291</v>
      </c>
      <c r="O133" s="18">
        <v>45291</v>
      </c>
      <c r="P133" s="18">
        <v>45291</v>
      </c>
      <c r="Q133" s="18">
        <v>45291</v>
      </c>
      <c r="R133" s="18">
        <v>45291</v>
      </c>
      <c r="S133" s="15">
        <v>543492</v>
      </c>
      <c r="T133" s="18">
        <v>45291</v>
      </c>
      <c r="U133" s="18">
        <v>45291</v>
      </c>
      <c r="V133" s="18">
        <v>45291</v>
      </c>
      <c r="W133" s="18">
        <v>45291</v>
      </c>
      <c r="X133" s="18">
        <v>45291</v>
      </c>
      <c r="Y133" s="18">
        <v>45291</v>
      </c>
      <c r="Z133" s="18">
        <v>45291</v>
      </c>
      <c r="AA133" s="18">
        <v>45291</v>
      </c>
      <c r="AB133" s="18">
        <v>45291</v>
      </c>
      <c r="AC133" s="18">
        <v>45291</v>
      </c>
      <c r="AD133" s="18">
        <v>45291</v>
      </c>
      <c r="AE133" s="18">
        <v>45291</v>
      </c>
      <c r="AF133" s="15">
        <v>543492</v>
      </c>
      <c r="AG133" s="18">
        <v>543492</v>
      </c>
      <c r="AH133" s="18">
        <v>543492</v>
      </c>
      <c r="AI133" s="19">
        <v>543492</v>
      </c>
    </row>
    <row r="134" spans="2:35" x14ac:dyDescent="0.25">
      <c r="B134" s="14" t="s">
        <v>680</v>
      </c>
      <c r="C134" s="37" t="s">
        <v>681</v>
      </c>
      <c r="D134" s="37" t="s">
        <v>666</v>
      </c>
      <c r="E134" s="37" t="s">
        <v>667</v>
      </c>
      <c r="F134" s="14" t="s">
        <v>11</v>
      </c>
      <c r="G134" s="18">
        <v>14860000</v>
      </c>
      <c r="H134" s="18">
        <v>14860000</v>
      </c>
      <c r="I134" s="18">
        <v>14860000</v>
      </c>
      <c r="J134" s="18">
        <v>14860000</v>
      </c>
      <c r="K134" s="18">
        <v>14860000</v>
      </c>
      <c r="L134" s="18">
        <v>14860000</v>
      </c>
      <c r="M134" s="18">
        <v>14860000</v>
      </c>
      <c r="N134" s="18">
        <v>14860000</v>
      </c>
      <c r="O134" s="18">
        <v>14860000</v>
      </c>
      <c r="P134" s="18">
        <v>14860000</v>
      </c>
      <c r="Q134" s="18">
        <v>14860000</v>
      </c>
      <c r="R134" s="18">
        <v>14860000</v>
      </c>
      <c r="S134" s="15">
        <v>178320000</v>
      </c>
      <c r="T134" s="18">
        <v>120000</v>
      </c>
      <c r="U134" s="18">
        <v>120000</v>
      </c>
      <c r="V134" s="18">
        <v>120000</v>
      </c>
      <c r="W134" s="18">
        <v>120000</v>
      </c>
      <c r="X134" s="18">
        <v>120000</v>
      </c>
      <c r="Y134" s="18">
        <v>120000</v>
      </c>
      <c r="Z134" s="18">
        <v>120000</v>
      </c>
      <c r="AA134" s="18">
        <v>120000</v>
      </c>
      <c r="AB134" s="18">
        <v>120000</v>
      </c>
      <c r="AC134" s="18">
        <v>120000</v>
      </c>
      <c r="AD134" s="18">
        <v>120000</v>
      </c>
      <c r="AE134" s="18">
        <v>120000</v>
      </c>
      <c r="AF134" s="15">
        <v>1440000</v>
      </c>
      <c r="AG134" s="18">
        <v>1440000</v>
      </c>
      <c r="AH134" s="18">
        <v>1440000</v>
      </c>
      <c r="AI134" s="19">
        <v>1440000</v>
      </c>
    </row>
    <row r="135" spans="2:35" x14ac:dyDescent="0.25">
      <c r="B135" s="14" t="s">
        <v>684</v>
      </c>
      <c r="C135" s="37" t="s">
        <v>685</v>
      </c>
      <c r="D135" s="37" t="s">
        <v>490</v>
      </c>
      <c r="E135" s="37" t="s">
        <v>491</v>
      </c>
      <c r="F135" s="14" t="s">
        <v>11</v>
      </c>
      <c r="G135" s="18">
        <v>43139.01</v>
      </c>
      <c r="H135" s="18">
        <v>43139.01</v>
      </c>
      <c r="I135" s="18">
        <v>43139.01</v>
      </c>
      <c r="J135" s="18">
        <v>43139.01</v>
      </c>
      <c r="K135" s="18">
        <v>43139.01</v>
      </c>
      <c r="L135" s="18">
        <v>43139.01</v>
      </c>
      <c r="M135" s="18">
        <v>43139.01</v>
      </c>
      <c r="N135" s="18">
        <v>43139.01</v>
      </c>
      <c r="O135" s="18">
        <v>43139.01</v>
      </c>
      <c r="P135" s="18">
        <v>43139.01</v>
      </c>
      <c r="Q135" s="18">
        <v>43139.01</v>
      </c>
      <c r="R135" s="18">
        <v>43139.01</v>
      </c>
      <c r="S135" s="15">
        <v>517668.12</v>
      </c>
      <c r="T135" s="18">
        <v>43139.01</v>
      </c>
      <c r="U135" s="18">
        <v>43139.01</v>
      </c>
      <c r="V135" s="18">
        <v>43139.01</v>
      </c>
      <c r="W135" s="18">
        <v>43139.01</v>
      </c>
      <c r="X135" s="18">
        <v>43139.01</v>
      </c>
      <c r="Y135" s="18">
        <v>43139.01</v>
      </c>
      <c r="Z135" s="18">
        <v>43139.01</v>
      </c>
      <c r="AA135" s="18">
        <v>43139.01</v>
      </c>
      <c r="AB135" s="18">
        <v>43139.01</v>
      </c>
      <c r="AC135" s="18">
        <v>43139.01</v>
      </c>
      <c r="AD135" s="18">
        <v>43139.01</v>
      </c>
      <c r="AE135" s="18">
        <v>43139.01</v>
      </c>
      <c r="AF135" s="15">
        <v>517668.12</v>
      </c>
      <c r="AG135" s="18">
        <v>517668.12</v>
      </c>
      <c r="AH135" s="18">
        <v>517668.12</v>
      </c>
      <c r="AI135" s="19">
        <v>517668.12</v>
      </c>
    </row>
    <row r="136" spans="2:35" x14ac:dyDescent="0.25">
      <c r="B136" s="14" t="s">
        <v>684</v>
      </c>
      <c r="C136" s="37" t="s">
        <v>685</v>
      </c>
      <c r="D136" s="37" t="s">
        <v>492</v>
      </c>
      <c r="E136" s="37" t="s">
        <v>493</v>
      </c>
      <c r="F136" s="14" t="s">
        <v>11</v>
      </c>
      <c r="G136" s="18">
        <v>31348.97</v>
      </c>
      <c r="H136" s="18">
        <v>31348.97</v>
      </c>
      <c r="I136" s="18">
        <v>31348.97</v>
      </c>
      <c r="J136" s="18">
        <v>31348.97</v>
      </c>
      <c r="K136" s="18">
        <v>31348.97</v>
      </c>
      <c r="L136" s="18">
        <v>31348.97</v>
      </c>
      <c r="M136" s="18">
        <v>31348.97</v>
      </c>
      <c r="N136" s="18">
        <v>31348.97</v>
      </c>
      <c r="O136" s="18">
        <v>31348.97</v>
      </c>
      <c r="P136" s="18">
        <v>31348.97</v>
      </c>
      <c r="Q136" s="18">
        <v>31348.97</v>
      </c>
      <c r="R136" s="18">
        <v>31348.97</v>
      </c>
      <c r="S136" s="15">
        <v>376187.64</v>
      </c>
      <c r="T136" s="18">
        <v>31348.97</v>
      </c>
      <c r="U136" s="18">
        <v>31348.97</v>
      </c>
      <c r="V136" s="18">
        <v>31348.97</v>
      </c>
      <c r="W136" s="18">
        <v>31348.97</v>
      </c>
      <c r="X136" s="18">
        <v>31348.97</v>
      </c>
      <c r="Y136" s="18">
        <v>31348.97</v>
      </c>
      <c r="Z136" s="18">
        <v>31348.97</v>
      </c>
      <c r="AA136" s="18">
        <v>31348.97</v>
      </c>
      <c r="AB136" s="18">
        <v>31348.97</v>
      </c>
      <c r="AC136" s="18">
        <v>31348.97</v>
      </c>
      <c r="AD136" s="18">
        <v>31348.97</v>
      </c>
      <c r="AE136" s="18">
        <v>31348.97</v>
      </c>
      <c r="AF136" s="15">
        <v>376187.64</v>
      </c>
      <c r="AG136" s="18">
        <v>376187.64</v>
      </c>
      <c r="AH136" s="18">
        <v>376187.64</v>
      </c>
      <c r="AI136" s="19">
        <v>376187.64</v>
      </c>
    </row>
    <row r="137" spans="2:35" x14ac:dyDescent="0.25">
      <c r="B137" s="14" t="s">
        <v>684</v>
      </c>
      <c r="C137" s="37" t="s">
        <v>685</v>
      </c>
      <c r="D137" s="37" t="s">
        <v>494</v>
      </c>
      <c r="E137" s="37" t="s">
        <v>495</v>
      </c>
      <c r="F137" s="14" t="s">
        <v>11</v>
      </c>
      <c r="G137" s="18">
        <v>19513.599999999999</v>
      </c>
      <c r="H137" s="18">
        <v>19513.599999999999</v>
      </c>
      <c r="I137" s="18">
        <v>19513.599999999999</v>
      </c>
      <c r="J137" s="18">
        <v>19513.599999999999</v>
      </c>
      <c r="K137" s="18">
        <v>19513.599999999999</v>
      </c>
      <c r="L137" s="18">
        <v>19513.599999999999</v>
      </c>
      <c r="M137" s="18">
        <v>19513.599999999999</v>
      </c>
      <c r="N137" s="18">
        <v>19513.599999999999</v>
      </c>
      <c r="O137" s="18">
        <v>19513.599999999999</v>
      </c>
      <c r="P137" s="18">
        <v>19513.599999999999</v>
      </c>
      <c r="Q137" s="18">
        <v>19513.599999999999</v>
      </c>
      <c r="R137" s="18">
        <v>19513.599999999999</v>
      </c>
      <c r="S137" s="15">
        <v>234163.20000000001</v>
      </c>
      <c r="T137" s="18">
        <v>19513.599999999999</v>
      </c>
      <c r="U137" s="18">
        <v>19513.599999999999</v>
      </c>
      <c r="V137" s="18">
        <v>19513.599999999999</v>
      </c>
      <c r="W137" s="18">
        <v>19513.599999999999</v>
      </c>
      <c r="X137" s="18">
        <v>19513.599999999999</v>
      </c>
      <c r="Y137" s="18">
        <v>19513.599999999999</v>
      </c>
      <c r="Z137" s="18">
        <v>19513.599999999999</v>
      </c>
      <c r="AA137" s="18">
        <v>19513.599999999999</v>
      </c>
      <c r="AB137" s="18">
        <v>19513.599999999999</v>
      </c>
      <c r="AC137" s="18">
        <v>19513.599999999999</v>
      </c>
      <c r="AD137" s="18">
        <v>19513.599999999999</v>
      </c>
      <c r="AE137" s="18">
        <v>19513.599999999999</v>
      </c>
      <c r="AF137" s="15">
        <v>234163.20000000001</v>
      </c>
      <c r="AG137" s="18">
        <v>234163.20000000001</v>
      </c>
      <c r="AH137" s="18">
        <v>234163.20000000001</v>
      </c>
      <c r="AI137" s="19">
        <v>234163.20000000001</v>
      </c>
    </row>
    <row r="138" spans="2:35" x14ac:dyDescent="0.25">
      <c r="B138" s="14" t="s">
        <v>684</v>
      </c>
      <c r="C138" s="37" t="s">
        <v>685</v>
      </c>
      <c r="D138" s="37" t="s">
        <v>500</v>
      </c>
      <c r="E138" s="37" t="s">
        <v>501</v>
      </c>
      <c r="F138" s="14" t="s">
        <v>11</v>
      </c>
      <c r="G138" s="18">
        <v>14945.04</v>
      </c>
      <c r="H138" s="18">
        <v>14945.04</v>
      </c>
      <c r="I138" s="18">
        <v>14945.04</v>
      </c>
      <c r="J138" s="18">
        <v>14945.04</v>
      </c>
      <c r="K138" s="18">
        <v>14945.04</v>
      </c>
      <c r="L138" s="18">
        <v>14945.04</v>
      </c>
      <c r="M138" s="18">
        <v>14945.04</v>
      </c>
      <c r="N138" s="18">
        <v>14945.04</v>
      </c>
      <c r="O138" s="18">
        <v>14945.04</v>
      </c>
      <c r="P138" s="18">
        <v>14945.04</v>
      </c>
      <c r="Q138" s="18">
        <v>14945.04</v>
      </c>
      <c r="R138" s="18">
        <v>14945.04</v>
      </c>
      <c r="S138" s="15">
        <v>179340.48</v>
      </c>
      <c r="T138" s="18">
        <v>14945.04</v>
      </c>
      <c r="U138" s="18">
        <v>14945.04</v>
      </c>
      <c r="V138" s="18">
        <v>14945.04</v>
      </c>
      <c r="W138" s="18">
        <v>14945.04</v>
      </c>
      <c r="X138" s="18">
        <v>14945.04</v>
      </c>
      <c r="Y138" s="18">
        <v>14945.04</v>
      </c>
      <c r="Z138" s="18">
        <v>14945.04</v>
      </c>
      <c r="AA138" s="18">
        <v>14945.04</v>
      </c>
      <c r="AB138" s="18">
        <v>14945.04</v>
      </c>
      <c r="AC138" s="18">
        <v>14945.04</v>
      </c>
      <c r="AD138" s="18">
        <v>14945.04</v>
      </c>
      <c r="AE138" s="18">
        <v>14945.04</v>
      </c>
      <c r="AF138" s="15">
        <v>179340.48</v>
      </c>
      <c r="AG138" s="18">
        <v>179340.48</v>
      </c>
      <c r="AH138" s="18">
        <v>179340.48</v>
      </c>
      <c r="AI138" s="19">
        <v>179340.48</v>
      </c>
    </row>
    <row r="139" spans="2:35" x14ac:dyDescent="0.25">
      <c r="B139" s="14" t="s">
        <v>684</v>
      </c>
      <c r="C139" s="37" t="s">
        <v>685</v>
      </c>
      <c r="D139" s="37" t="s">
        <v>502</v>
      </c>
      <c r="E139" s="37" t="s">
        <v>503</v>
      </c>
      <c r="F139" s="14" t="s">
        <v>11</v>
      </c>
      <c r="G139" s="18">
        <v>1703.89</v>
      </c>
      <c r="H139" s="18">
        <v>1703.89</v>
      </c>
      <c r="I139" s="18">
        <v>1703.89</v>
      </c>
      <c r="J139" s="18">
        <v>1703.89</v>
      </c>
      <c r="K139" s="18">
        <v>1703.89</v>
      </c>
      <c r="L139" s="18">
        <v>1703.89</v>
      </c>
      <c r="M139" s="18">
        <v>1703.89</v>
      </c>
      <c r="N139" s="18">
        <v>1703.89</v>
      </c>
      <c r="O139" s="18">
        <v>1703.89</v>
      </c>
      <c r="P139" s="18">
        <v>1703.89</v>
      </c>
      <c r="Q139" s="18">
        <v>1703.89</v>
      </c>
      <c r="R139" s="18">
        <v>1703.89</v>
      </c>
      <c r="S139" s="15">
        <v>20446.68</v>
      </c>
      <c r="T139" s="18">
        <v>1703.89</v>
      </c>
      <c r="U139" s="18">
        <v>1703.89</v>
      </c>
      <c r="V139" s="18">
        <v>1703.89</v>
      </c>
      <c r="W139" s="18">
        <v>1703.89</v>
      </c>
      <c r="X139" s="18">
        <v>1703.89</v>
      </c>
      <c r="Y139" s="18">
        <v>1703.89</v>
      </c>
      <c r="Z139" s="18">
        <v>1703.89</v>
      </c>
      <c r="AA139" s="18">
        <v>1703.89</v>
      </c>
      <c r="AB139" s="18">
        <v>1703.89</v>
      </c>
      <c r="AC139" s="18">
        <v>1703.89</v>
      </c>
      <c r="AD139" s="18">
        <v>1703.89</v>
      </c>
      <c r="AE139" s="18">
        <v>1703.89</v>
      </c>
      <c r="AF139" s="15">
        <v>20446.68</v>
      </c>
      <c r="AG139" s="18">
        <v>20446.68</v>
      </c>
      <c r="AH139" s="18">
        <v>20446.68</v>
      </c>
      <c r="AI139" s="19">
        <v>20446.68</v>
      </c>
    </row>
    <row r="140" spans="2:35" x14ac:dyDescent="0.25">
      <c r="B140" s="14" t="s">
        <v>684</v>
      </c>
      <c r="C140" s="37" t="s">
        <v>685</v>
      </c>
      <c r="D140" s="37" t="s">
        <v>504</v>
      </c>
      <c r="E140" s="37" t="s">
        <v>505</v>
      </c>
      <c r="F140" s="14" t="s">
        <v>11</v>
      </c>
      <c r="G140" s="18">
        <v>1703.89</v>
      </c>
      <c r="H140" s="18">
        <v>1703.89</v>
      </c>
      <c r="I140" s="18">
        <v>1703.89</v>
      </c>
      <c r="J140" s="18">
        <v>1703.89</v>
      </c>
      <c r="K140" s="18">
        <v>1703.89</v>
      </c>
      <c r="L140" s="18">
        <v>1703.89</v>
      </c>
      <c r="M140" s="18">
        <v>1703.89</v>
      </c>
      <c r="N140" s="18">
        <v>1703.89</v>
      </c>
      <c r="O140" s="18">
        <v>1703.89</v>
      </c>
      <c r="P140" s="18">
        <v>1703.89</v>
      </c>
      <c r="Q140" s="18">
        <v>1703.89</v>
      </c>
      <c r="R140" s="18">
        <v>1703.89</v>
      </c>
      <c r="S140" s="15">
        <v>20446.68</v>
      </c>
      <c r="T140" s="18">
        <v>1703.89</v>
      </c>
      <c r="U140" s="18">
        <v>1703.89</v>
      </c>
      <c r="V140" s="18">
        <v>1703.89</v>
      </c>
      <c r="W140" s="18">
        <v>1703.89</v>
      </c>
      <c r="X140" s="18">
        <v>1703.89</v>
      </c>
      <c r="Y140" s="18">
        <v>1703.89</v>
      </c>
      <c r="Z140" s="18">
        <v>1703.89</v>
      </c>
      <c r="AA140" s="18">
        <v>1703.89</v>
      </c>
      <c r="AB140" s="18">
        <v>1703.89</v>
      </c>
      <c r="AC140" s="18">
        <v>1703.89</v>
      </c>
      <c r="AD140" s="18">
        <v>1703.89</v>
      </c>
      <c r="AE140" s="18">
        <v>1703.89</v>
      </c>
      <c r="AF140" s="15">
        <v>20446.68</v>
      </c>
      <c r="AG140" s="18">
        <v>20446.68</v>
      </c>
      <c r="AH140" s="18">
        <v>20446.68</v>
      </c>
      <c r="AI140" s="19">
        <v>20446.68</v>
      </c>
    </row>
    <row r="141" spans="2:35" x14ac:dyDescent="0.25">
      <c r="B141" s="14" t="s">
        <v>684</v>
      </c>
      <c r="C141" s="37" t="s">
        <v>685</v>
      </c>
      <c r="D141" s="37" t="s">
        <v>512</v>
      </c>
      <c r="E141" s="37" t="s">
        <v>513</v>
      </c>
      <c r="F141" s="14" t="s">
        <v>11</v>
      </c>
      <c r="G141" s="18">
        <v>1974.62</v>
      </c>
      <c r="H141" s="18">
        <v>1974.62</v>
      </c>
      <c r="I141" s="18">
        <v>1974.62</v>
      </c>
      <c r="J141" s="18">
        <v>1974.62</v>
      </c>
      <c r="K141" s="18">
        <v>1974.62</v>
      </c>
      <c r="L141" s="18">
        <v>1974.62</v>
      </c>
      <c r="M141" s="18">
        <v>1974.62</v>
      </c>
      <c r="N141" s="18">
        <v>1974.62</v>
      </c>
      <c r="O141" s="18">
        <v>1974.62</v>
      </c>
      <c r="P141" s="18">
        <v>1974.62</v>
      </c>
      <c r="Q141" s="18">
        <v>1974.62</v>
      </c>
      <c r="R141" s="18">
        <v>1974.62</v>
      </c>
      <c r="S141" s="15">
        <v>23695.439999999999</v>
      </c>
      <c r="T141" s="18">
        <v>1974.62</v>
      </c>
      <c r="U141" s="18">
        <v>1974.62</v>
      </c>
      <c r="V141" s="18">
        <v>1974.62</v>
      </c>
      <c r="W141" s="18">
        <v>1974.62</v>
      </c>
      <c r="X141" s="18">
        <v>1974.62</v>
      </c>
      <c r="Y141" s="18">
        <v>1974.62</v>
      </c>
      <c r="Z141" s="18">
        <v>1974.62</v>
      </c>
      <c r="AA141" s="18">
        <v>1974.62</v>
      </c>
      <c r="AB141" s="18">
        <v>1974.62</v>
      </c>
      <c r="AC141" s="18">
        <v>1974.62</v>
      </c>
      <c r="AD141" s="18">
        <v>1974.62</v>
      </c>
      <c r="AE141" s="18">
        <v>1974.62</v>
      </c>
      <c r="AF141" s="15">
        <v>23695.439999999999</v>
      </c>
      <c r="AG141" s="18">
        <v>23695.439999999999</v>
      </c>
      <c r="AH141" s="18">
        <v>23695.439999999999</v>
      </c>
      <c r="AI141" s="19">
        <v>23695.439999999999</v>
      </c>
    </row>
    <row r="142" spans="2:35" x14ac:dyDescent="0.25">
      <c r="B142" s="14" t="s">
        <v>684</v>
      </c>
      <c r="C142" s="37" t="s">
        <v>685</v>
      </c>
      <c r="D142" s="37" t="s">
        <v>514</v>
      </c>
      <c r="E142" s="37" t="s">
        <v>515</v>
      </c>
      <c r="F142" s="14" t="s">
        <v>11</v>
      </c>
      <c r="G142" s="18">
        <v>19157.71</v>
      </c>
      <c r="H142" s="18">
        <v>19157.71</v>
      </c>
      <c r="I142" s="18">
        <v>19157.71</v>
      </c>
      <c r="J142" s="18">
        <v>19157.71</v>
      </c>
      <c r="K142" s="18">
        <v>19157.71</v>
      </c>
      <c r="L142" s="18">
        <v>19157.71</v>
      </c>
      <c r="M142" s="18">
        <v>19157.71</v>
      </c>
      <c r="N142" s="18">
        <v>19157.71</v>
      </c>
      <c r="O142" s="18">
        <v>19157.71</v>
      </c>
      <c r="P142" s="18">
        <v>19157.71</v>
      </c>
      <c r="Q142" s="18">
        <v>19157.71</v>
      </c>
      <c r="R142" s="18">
        <v>19157.71</v>
      </c>
      <c r="S142" s="15">
        <v>229892.52</v>
      </c>
      <c r="T142" s="18">
        <v>19157.71</v>
      </c>
      <c r="U142" s="18">
        <v>19157.71</v>
      </c>
      <c r="V142" s="18">
        <v>19157.71</v>
      </c>
      <c r="W142" s="18">
        <v>19157.71</v>
      </c>
      <c r="X142" s="18">
        <v>19157.71</v>
      </c>
      <c r="Y142" s="18">
        <v>19157.71</v>
      </c>
      <c r="Z142" s="18">
        <v>19157.71</v>
      </c>
      <c r="AA142" s="18">
        <v>19157.71</v>
      </c>
      <c r="AB142" s="18">
        <v>19157.71</v>
      </c>
      <c r="AC142" s="18">
        <v>19157.71</v>
      </c>
      <c r="AD142" s="18">
        <v>19157.71</v>
      </c>
      <c r="AE142" s="18">
        <v>19157.71</v>
      </c>
      <c r="AF142" s="15">
        <v>229892.52</v>
      </c>
      <c r="AG142" s="18">
        <v>229892.52</v>
      </c>
      <c r="AH142" s="18">
        <v>229892.52</v>
      </c>
      <c r="AI142" s="19">
        <v>229892.52</v>
      </c>
    </row>
    <row r="143" spans="2:35" x14ac:dyDescent="0.25">
      <c r="B143" s="14" t="s">
        <v>684</v>
      </c>
      <c r="C143" s="37" t="s">
        <v>685</v>
      </c>
      <c r="D143" s="37" t="s">
        <v>516</v>
      </c>
      <c r="E143" s="37" t="s">
        <v>517</v>
      </c>
      <c r="F143" s="14" t="s">
        <v>11</v>
      </c>
      <c r="G143" s="18">
        <v>6817.36</v>
      </c>
      <c r="H143" s="18">
        <v>6817.36</v>
      </c>
      <c r="I143" s="18">
        <v>6817.36</v>
      </c>
      <c r="J143" s="18">
        <v>6817.36</v>
      </c>
      <c r="K143" s="18">
        <v>6817.36</v>
      </c>
      <c r="L143" s="18">
        <v>6817.36</v>
      </c>
      <c r="M143" s="18">
        <v>6817.36</v>
      </c>
      <c r="N143" s="18">
        <v>6817.36</v>
      </c>
      <c r="O143" s="18">
        <v>6817.36</v>
      </c>
      <c r="P143" s="18">
        <v>6817.36</v>
      </c>
      <c r="Q143" s="18">
        <v>6817.36</v>
      </c>
      <c r="R143" s="18">
        <v>6817.36</v>
      </c>
      <c r="S143" s="15">
        <v>81808.320000000007</v>
      </c>
      <c r="T143" s="18">
        <v>6817.36</v>
      </c>
      <c r="U143" s="18">
        <v>6817.36</v>
      </c>
      <c r="V143" s="18">
        <v>6817.36</v>
      </c>
      <c r="W143" s="18">
        <v>6817.36</v>
      </c>
      <c r="X143" s="18">
        <v>6817.36</v>
      </c>
      <c r="Y143" s="18">
        <v>6817.36</v>
      </c>
      <c r="Z143" s="18">
        <v>6817.36</v>
      </c>
      <c r="AA143" s="18">
        <v>6817.36</v>
      </c>
      <c r="AB143" s="18">
        <v>6817.36</v>
      </c>
      <c r="AC143" s="18">
        <v>6817.36</v>
      </c>
      <c r="AD143" s="18">
        <v>6817.36</v>
      </c>
      <c r="AE143" s="18">
        <v>6817.36</v>
      </c>
      <c r="AF143" s="15">
        <v>81808.320000000007</v>
      </c>
      <c r="AG143" s="18">
        <v>81808.320000000007</v>
      </c>
      <c r="AH143" s="18">
        <v>81808.320000000007</v>
      </c>
      <c r="AI143" s="19">
        <v>81808.320000000007</v>
      </c>
    </row>
    <row r="144" spans="2:35" x14ac:dyDescent="0.25">
      <c r="B144" s="14" t="s">
        <v>684</v>
      </c>
      <c r="C144" s="37" t="s">
        <v>685</v>
      </c>
      <c r="D144" s="37" t="s">
        <v>524</v>
      </c>
      <c r="E144" s="37" t="s">
        <v>525</v>
      </c>
      <c r="F144" s="14" t="s">
        <v>11</v>
      </c>
      <c r="G144" s="18">
        <v>19215.71</v>
      </c>
      <c r="H144" s="18">
        <v>19215.71</v>
      </c>
      <c r="I144" s="18">
        <v>19215.71</v>
      </c>
      <c r="J144" s="18">
        <v>19215.71</v>
      </c>
      <c r="K144" s="18">
        <v>19215.71</v>
      </c>
      <c r="L144" s="18">
        <v>19215.71</v>
      </c>
      <c r="M144" s="18">
        <v>19215.71</v>
      </c>
      <c r="N144" s="18">
        <v>19215.71</v>
      </c>
      <c r="O144" s="18">
        <v>19215.71</v>
      </c>
      <c r="P144" s="18">
        <v>19215.71</v>
      </c>
      <c r="Q144" s="18">
        <v>19215.71</v>
      </c>
      <c r="R144" s="18">
        <v>19215.71</v>
      </c>
      <c r="S144" s="15">
        <v>230588.52</v>
      </c>
      <c r="T144" s="18">
        <v>19215.71</v>
      </c>
      <c r="U144" s="18">
        <v>19215.71</v>
      </c>
      <c r="V144" s="18">
        <v>19215.71</v>
      </c>
      <c r="W144" s="18">
        <v>19215.71</v>
      </c>
      <c r="X144" s="18">
        <v>19215.71</v>
      </c>
      <c r="Y144" s="18">
        <v>19215.71</v>
      </c>
      <c r="Z144" s="18">
        <v>19215.71</v>
      </c>
      <c r="AA144" s="18">
        <v>19215.71</v>
      </c>
      <c r="AB144" s="18">
        <v>19215.71</v>
      </c>
      <c r="AC144" s="18">
        <v>19215.71</v>
      </c>
      <c r="AD144" s="18">
        <v>19215.71</v>
      </c>
      <c r="AE144" s="18">
        <v>19215.71</v>
      </c>
      <c r="AF144" s="15">
        <v>230588.52</v>
      </c>
      <c r="AG144" s="18">
        <v>230588.52</v>
      </c>
      <c r="AH144" s="18">
        <v>230588.52</v>
      </c>
      <c r="AI144" s="19">
        <v>230588.52</v>
      </c>
    </row>
    <row r="145" spans="2:35" x14ac:dyDescent="0.25">
      <c r="B145" s="14" t="s">
        <v>684</v>
      </c>
      <c r="C145" s="37" t="s">
        <v>685</v>
      </c>
      <c r="D145" s="37" t="s">
        <v>530</v>
      </c>
      <c r="E145" s="37" t="s">
        <v>531</v>
      </c>
      <c r="F145" s="14" t="s">
        <v>11</v>
      </c>
      <c r="G145" s="18">
        <v>1703.89</v>
      </c>
      <c r="H145" s="18">
        <v>1703.89</v>
      </c>
      <c r="I145" s="18">
        <v>1703.89</v>
      </c>
      <c r="J145" s="18">
        <v>1703.89</v>
      </c>
      <c r="K145" s="18">
        <v>1703.89</v>
      </c>
      <c r="L145" s="18">
        <v>1703.89</v>
      </c>
      <c r="M145" s="18">
        <v>1703.89</v>
      </c>
      <c r="N145" s="18">
        <v>1703.89</v>
      </c>
      <c r="O145" s="18">
        <v>1703.89</v>
      </c>
      <c r="P145" s="18">
        <v>1703.89</v>
      </c>
      <c r="Q145" s="18">
        <v>1703.89</v>
      </c>
      <c r="R145" s="18">
        <v>1703.89</v>
      </c>
      <c r="S145" s="15">
        <v>20446.68</v>
      </c>
      <c r="T145" s="18">
        <v>1703.89</v>
      </c>
      <c r="U145" s="18">
        <v>1703.89</v>
      </c>
      <c r="V145" s="18">
        <v>1703.89</v>
      </c>
      <c r="W145" s="18">
        <v>1703.89</v>
      </c>
      <c r="X145" s="18">
        <v>1703.89</v>
      </c>
      <c r="Y145" s="18">
        <v>1703.89</v>
      </c>
      <c r="Z145" s="18">
        <v>1703.89</v>
      </c>
      <c r="AA145" s="18">
        <v>1703.89</v>
      </c>
      <c r="AB145" s="18">
        <v>1703.89</v>
      </c>
      <c r="AC145" s="18">
        <v>1703.89</v>
      </c>
      <c r="AD145" s="18">
        <v>1703.89</v>
      </c>
      <c r="AE145" s="18">
        <v>1703.89</v>
      </c>
      <c r="AF145" s="15">
        <v>20446.68</v>
      </c>
      <c r="AG145" s="18">
        <v>20446.68</v>
      </c>
      <c r="AH145" s="18">
        <v>20446.68</v>
      </c>
      <c r="AI145" s="19">
        <v>20446.68</v>
      </c>
    </row>
    <row r="146" spans="2:35" x14ac:dyDescent="0.25">
      <c r="B146" s="14" t="s">
        <v>684</v>
      </c>
      <c r="C146" s="37" t="s">
        <v>685</v>
      </c>
      <c r="D146" s="37" t="s">
        <v>532</v>
      </c>
      <c r="E146" s="37" t="s">
        <v>533</v>
      </c>
      <c r="F146" s="14" t="s">
        <v>11</v>
      </c>
      <c r="G146" s="18">
        <v>2799.31</v>
      </c>
      <c r="H146" s="18">
        <v>2799.31</v>
      </c>
      <c r="I146" s="18">
        <v>2799.31</v>
      </c>
      <c r="J146" s="18">
        <v>2799.31</v>
      </c>
      <c r="K146" s="18">
        <v>2799.31</v>
      </c>
      <c r="L146" s="18">
        <v>2799.31</v>
      </c>
      <c r="M146" s="18">
        <v>2799.31</v>
      </c>
      <c r="N146" s="18">
        <v>2799.31</v>
      </c>
      <c r="O146" s="18">
        <v>2799.31</v>
      </c>
      <c r="P146" s="18">
        <v>2799.31</v>
      </c>
      <c r="Q146" s="18">
        <v>2799.31</v>
      </c>
      <c r="R146" s="18">
        <v>2799.31</v>
      </c>
      <c r="S146" s="15">
        <v>33591.72</v>
      </c>
      <c r="T146" s="18">
        <v>2799.31</v>
      </c>
      <c r="U146" s="18">
        <v>2799.31</v>
      </c>
      <c r="V146" s="18">
        <v>2799.31</v>
      </c>
      <c r="W146" s="18">
        <v>2799.31</v>
      </c>
      <c r="X146" s="18">
        <v>2799.31</v>
      </c>
      <c r="Y146" s="18">
        <v>2799.31</v>
      </c>
      <c r="Z146" s="18">
        <v>2799.31</v>
      </c>
      <c r="AA146" s="18">
        <v>2799.31</v>
      </c>
      <c r="AB146" s="18">
        <v>2799.31</v>
      </c>
      <c r="AC146" s="18">
        <v>2799.31</v>
      </c>
      <c r="AD146" s="18">
        <v>2799.31</v>
      </c>
      <c r="AE146" s="18">
        <v>2799.31</v>
      </c>
      <c r="AF146" s="15">
        <v>33591.72</v>
      </c>
      <c r="AG146" s="18">
        <v>33591.72</v>
      </c>
      <c r="AH146" s="18">
        <v>33591.72</v>
      </c>
      <c r="AI146" s="19">
        <v>33591.72</v>
      </c>
    </row>
    <row r="147" spans="2:35" x14ac:dyDescent="0.25">
      <c r="B147" s="14" t="s">
        <v>684</v>
      </c>
      <c r="C147" s="37" t="s">
        <v>685</v>
      </c>
      <c r="D147" s="37" t="s">
        <v>534</v>
      </c>
      <c r="E147" s="37" t="s">
        <v>535</v>
      </c>
      <c r="F147" s="14" t="s">
        <v>11</v>
      </c>
      <c r="G147" s="18">
        <v>72667.100000000006</v>
      </c>
      <c r="H147" s="18">
        <v>72667.100000000006</v>
      </c>
      <c r="I147" s="18">
        <v>72667.100000000006</v>
      </c>
      <c r="J147" s="18">
        <v>72667.100000000006</v>
      </c>
      <c r="K147" s="18">
        <v>72667.100000000006</v>
      </c>
      <c r="L147" s="18">
        <v>72667.100000000006</v>
      </c>
      <c r="M147" s="18">
        <v>72667.100000000006</v>
      </c>
      <c r="N147" s="18">
        <v>72667.100000000006</v>
      </c>
      <c r="O147" s="18">
        <v>72667.100000000006</v>
      </c>
      <c r="P147" s="18">
        <v>72667.100000000006</v>
      </c>
      <c r="Q147" s="18">
        <v>72667.100000000006</v>
      </c>
      <c r="R147" s="18">
        <v>72667.100000000006</v>
      </c>
      <c r="S147" s="15">
        <v>872005.2</v>
      </c>
      <c r="T147" s="18">
        <v>72667.100000000006</v>
      </c>
      <c r="U147" s="18">
        <v>72667.100000000006</v>
      </c>
      <c r="V147" s="18">
        <v>72667.100000000006</v>
      </c>
      <c r="W147" s="18">
        <v>72667.100000000006</v>
      </c>
      <c r="X147" s="18">
        <v>72667.100000000006</v>
      </c>
      <c r="Y147" s="18">
        <v>72667.100000000006</v>
      </c>
      <c r="Z147" s="18">
        <v>72667.100000000006</v>
      </c>
      <c r="AA147" s="18">
        <v>72667.100000000006</v>
      </c>
      <c r="AB147" s="18">
        <v>72667.100000000006</v>
      </c>
      <c r="AC147" s="18">
        <v>72667.100000000006</v>
      </c>
      <c r="AD147" s="18">
        <v>72667.100000000006</v>
      </c>
      <c r="AE147" s="18">
        <v>72667.100000000006</v>
      </c>
      <c r="AF147" s="15">
        <v>872005.2</v>
      </c>
      <c r="AG147" s="18">
        <v>872005.2</v>
      </c>
      <c r="AH147" s="18">
        <v>872005.2</v>
      </c>
      <c r="AI147" s="19">
        <v>872005.2</v>
      </c>
    </row>
    <row r="148" spans="2:35" x14ac:dyDescent="0.25">
      <c r="B148" s="14" t="s">
        <v>684</v>
      </c>
      <c r="C148" s="37" t="s">
        <v>685</v>
      </c>
      <c r="D148" s="37" t="s">
        <v>538</v>
      </c>
      <c r="E148" s="37" t="s">
        <v>539</v>
      </c>
      <c r="F148" s="14" t="s">
        <v>11</v>
      </c>
      <c r="G148" s="18">
        <v>3380.9</v>
      </c>
      <c r="H148" s="18">
        <v>3380.9</v>
      </c>
      <c r="I148" s="18">
        <v>3380.9</v>
      </c>
      <c r="J148" s="18">
        <v>3380.9</v>
      </c>
      <c r="K148" s="18">
        <v>3380.9</v>
      </c>
      <c r="L148" s="18">
        <v>3380.9</v>
      </c>
      <c r="M148" s="18">
        <v>3380.9</v>
      </c>
      <c r="N148" s="18">
        <v>3380.9</v>
      </c>
      <c r="O148" s="18">
        <v>3380.9</v>
      </c>
      <c r="P148" s="18">
        <v>3380.9</v>
      </c>
      <c r="Q148" s="18">
        <v>3380.9</v>
      </c>
      <c r="R148" s="18">
        <v>3380.9</v>
      </c>
      <c r="S148" s="15">
        <v>40570.800000000003</v>
      </c>
      <c r="T148" s="18">
        <v>3380.9</v>
      </c>
      <c r="U148" s="18">
        <v>3380.9</v>
      </c>
      <c r="V148" s="18">
        <v>3380.9</v>
      </c>
      <c r="W148" s="18">
        <v>3380.9</v>
      </c>
      <c r="X148" s="18">
        <v>3380.9</v>
      </c>
      <c r="Y148" s="18">
        <v>3380.9</v>
      </c>
      <c r="Z148" s="18">
        <v>3380.9</v>
      </c>
      <c r="AA148" s="18">
        <v>3380.9</v>
      </c>
      <c r="AB148" s="18">
        <v>3380.9</v>
      </c>
      <c r="AC148" s="18">
        <v>3380.9</v>
      </c>
      <c r="AD148" s="18">
        <v>3380.9</v>
      </c>
      <c r="AE148" s="18">
        <v>3380.9</v>
      </c>
      <c r="AF148" s="15">
        <v>40570.800000000003</v>
      </c>
      <c r="AG148" s="18">
        <v>40570.800000000003</v>
      </c>
      <c r="AH148" s="18">
        <v>40570.800000000003</v>
      </c>
      <c r="AI148" s="19">
        <v>40570.800000000003</v>
      </c>
    </row>
    <row r="149" spans="2:35" x14ac:dyDescent="0.25">
      <c r="B149" s="14" t="s">
        <v>684</v>
      </c>
      <c r="C149" s="37" t="s">
        <v>685</v>
      </c>
      <c r="D149" s="37" t="s">
        <v>544</v>
      </c>
      <c r="E149" s="37" t="s">
        <v>545</v>
      </c>
      <c r="F149" s="14" t="s">
        <v>11</v>
      </c>
      <c r="G149" s="18">
        <v>5827.77</v>
      </c>
      <c r="H149" s="18">
        <v>5827.77</v>
      </c>
      <c r="I149" s="18">
        <v>5827.77</v>
      </c>
      <c r="J149" s="18">
        <v>5827.77</v>
      </c>
      <c r="K149" s="18">
        <v>5827.77</v>
      </c>
      <c r="L149" s="18">
        <v>5827.77</v>
      </c>
      <c r="M149" s="18">
        <v>5827.77</v>
      </c>
      <c r="N149" s="18">
        <v>5827.77</v>
      </c>
      <c r="O149" s="18">
        <v>5827.77</v>
      </c>
      <c r="P149" s="18">
        <v>5827.77</v>
      </c>
      <c r="Q149" s="18">
        <v>5827.77</v>
      </c>
      <c r="R149" s="18">
        <v>5827.77</v>
      </c>
      <c r="S149" s="15">
        <v>69933.240000000005</v>
      </c>
      <c r="T149" s="18">
        <v>5827.77</v>
      </c>
      <c r="U149" s="18">
        <v>5827.77</v>
      </c>
      <c r="V149" s="18">
        <v>5827.77</v>
      </c>
      <c r="W149" s="18">
        <v>5827.77</v>
      </c>
      <c r="X149" s="18">
        <v>5827.77</v>
      </c>
      <c r="Y149" s="18">
        <v>5827.77</v>
      </c>
      <c r="Z149" s="18">
        <v>5827.77</v>
      </c>
      <c r="AA149" s="18">
        <v>5827.77</v>
      </c>
      <c r="AB149" s="18">
        <v>5827.77</v>
      </c>
      <c r="AC149" s="18">
        <v>5827.77</v>
      </c>
      <c r="AD149" s="18">
        <v>5827.77</v>
      </c>
      <c r="AE149" s="18">
        <v>5827.77</v>
      </c>
      <c r="AF149" s="15">
        <v>69933.240000000005</v>
      </c>
      <c r="AG149" s="18">
        <v>69933.240000000005</v>
      </c>
      <c r="AH149" s="18">
        <v>69933.240000000005</v>
      </c>
      <c r="AI149" s="19">
        <v>69933.240000000005</v>
      </c>
    </row>
    <row r="150" spans="2:35" x14ac:dyDescent="0.25">
      <c r="B150" s="14" t="s">
        <v>684</v>
      </c>
      <c r="C150" s="37" t="s">
        <v>685</v>
      </c>
      <c r="D150" s="37" t="s">
        <v>546</v>
      </c>
      <c r="E150" s="37" t="s">
        <v>547</v>
      </c>
      <c r="F150" s="14" t="s">
        <v>11</v>
      </c>
      <c r="G150" s="18">
        <v>10702.06</v>
      </c>
      <c r="H150" s="18">
        <v>10702.06</v>
      </c>
      <c r="I150" s="18">
        <v>10702.06</v>
      </c>
      <c r="J150" s="18">
        <v>10702.06</v>
      </c>
      <c r="K150" s="18">
        <v>10702.06</v>
      </c>
      <c r="L150" s="18">
        <v>10702.06</v>
      </c>
      <c r="M150" s="18">
        <v>10702.06</v>
      </c>
      <c r="N150" s="18">
        <v>10702.06</v>
      </c>
      <c r="O150" s="18">
        <v>10702.06</v>
      </c>
      <c r="P150" s="18">
        <v>10702.06</v>
      </c>
      <c r="Q150" s="18">
        <v>10702.06</v>
      </c>
      <c r="R150" s="18">
        <v>10702.06</v>
      </c>
      <c r="S150" s="15">
        <v>128424.72</v>
      </c>
      <c r="T150" s="18">
        <v>10702.06</v>
      </c>
      <c r="U150" s="18">
        <v>10702.06</v>
      </c>
      <c r="V150" s="18">
        <v>10702.06</v>
      </c>
      <c r="W150" s="18">
        <v>10702.06</v>
      </c>
      <c r="X150" s="18">
        <v>10702.06</v>
      </c>
      <c r="Y150" s="18">
        <v>10702.06</v>
      </c>
      <c r="Z150" s="18">
        <v>10702.06</v>
      </c>
      <c r="AA150" s="18">
        <v>10702.06</v>
      </c>
      <c r="AB150" s="18">
        <v>10702.06</v>
      </c>
      <c r="AC150" s="18">
        <v>10702.06</v>
      </c>
      <c r="AD150" s="18">
        <v>10702.06</v>
      </c>
      <c r="AE150" s="18">
        <v>10702.06</v>
      </c>
      <c r="AF150" s="15">
        <v>128424.72</v>
      </c>
      <c r="AG150" s="18">
        <v>128424.72</v>
      </c>
      <c r="AH150" s="18">
        <v>128424.72</v>
      </c>
      <c r="AI150" s="19">
        <v>128424.72</v>
      </c>
    </row>
    <row r="151" spans="2:35" x14ac:dyDescent="0.25">
      <c r="B151" s="14" t="s">
        <v>684</v>
      </c>
      <c r="C151" s="37" t="s">
        <v>685</v>
      </c>
      <c r="D151" s="37" t="s">
        <v>592</v>
      </c>
      <c r="E151" s="37" t="s">
        <v>593</v>
      </c>
      <c r="F151" s="14" t="s">
        <v>11</v>
      </c>
      <c r="G151" s="18">
        <v>9418.81</v>
      </c>
      <c r="H151" s="18">
        <v>9418.81</v>
      </c>
      <c r="I151" s="18">
        <v>9418.81</v>
      </c>
      <c r="J151" s="18">
        <v>9418.81</v>
      </c>
      <c r="K151" s="18">
        <v>9418.81</v>
      </c>
      <c r="L151" s="18">
        <v>9418.81</v>
      </c>
      <c r="M151" s="18">
        <v>9418.81</v>
      </c>
      <c r="N151" s="18">
        <v>9418.81</v>
      </c>
      <c r="O151" s="18">
        <v>9418.81</v>
      </c>
      <c r="P151" s="18">
        <v>9418.81</v>
      </c>
      <c r="Q151" s="18">
        <v>9418.81</v>
      </c>
      <c r="R151" s="18">
        <v>9418.81</v>
      </c>
      <c r="S151" s="15">
        <v>113025.72</v>
      </c>
      <c r="T151" s="18">
        <v>9418.81</v>
      </c>
      <c r="U151" s="18">
        <v>9418.81</v>
      </c>
      <c r="V151" s="18">
        <v>9418.81</v>
      </c>
      <c r="W151" s="18">
        <v>9418.81</v>
      </c>
      <c r="X151" s="18">
        <v>9418.81</v>
      </c>
      <c r="Y151" s="18">
        <v>9418.81</v>
      </c>
      <c r="Z151" s="18">
        <v>9418.81</v>
      </c>
      <c r="AA151" s="18">
        <v>9418.81</v>
      </c>
      <c r="AB151" s="18">
        <v>9418.81</v>
      </c>
      <c r="AC151" s="18">
        <v>9418.81</v>
      </c>
      <c r="AD151" s="18">
        <v>9418.81</v>
      </c>
      <c r="AE151" s="18">
        <v>9418.81</v>
      </c>
      <c r="AF151" s="15">
        <v>113025.72</v>
      </c>
      <c r="AG151" s="18">
        <v>113025.72</v>
      </c>
      <c r="AH151" s="18">
        <v>113025.72</v>
      </c>
      <c r="AI151" s="19">
        <v>113025.72</v>
      </c>
    </row>
    <row r="152" spans="2:35" x14ac:dyDescent="0.25">
      <c r="B152" s="38" t="s">
        <v>686</v>
      </c>
      <c r="C152" s="39"/>
      <c r="D152" s="39"/>
      <c r="E152" s="39"/>
      <c r="F152" s="40"/>
      <c r="G152" s="41">
        <v>14907110</v>
      </c>
      <c r="H152" s="41">
        <v>14907110</v>
      </c>
      <c r="I152" s="41">
        <v>14907110</v>
      </c>
      <c r="J152" s="41">
        <v>14907110</v>
      </c>
      <c r="K152" s="41">
        <v>14907110</v>
      </c>
      <c r="L152" s="41">
        <v>14907110</v>
      </c>
      <c r="M152" s="41">
        <v>15635999.76</v>
      </c>
      <c r="N152" s="41">
        <v>15635999.76</v>
      </c>
      <c r="O152" s="41">
        <v>15635999.76</v>
      </c>
      <c r="P152" s="41">
        <v>15635999.76</v>
      </c>
      <c r="Q152" s="41">
        <v>15635999.76</v>
      </c>
      <c r="R152" s="41">
        <v>15635999.76</v>
      </c>
      <c r="S152" s="41">
        <v>183258658.56</v>
      </c>
      <c r="T152" s="41">
        <v>895999.76</v>
      </c>
      <c r="U152" s="41">
        <v>895999.76</v>
      </c>
      <c r="V152" s="41">
        <v>895999.76</v>
      </c>
      <c r="W152" s="41">
        <v>895999.76</v>
      </c>
      <c r="X152" s="41">
        <v>895999.76</v>
      </c>
      <c r="Y152" s="41">
        <v>895999.76</v>
      </c>
      <c r="Z152" s="41">
        <v>895999.76</v>
      </c>
      <c r="AA152" s="41">
        <v>895999.76</v>
      </c>
      <c r="AB152" s="41">
        <v>895999.76</v>
      </c>
      <c r="AC152" s="41">
        <v>895999.76</v>
      </c>
      <c r="AD152" s="41">
        <v>895999.76</v>
      </c>
      <c r="AE152" s="41">
        <v>895999.76</v>
      </c>
      <c r="AF152" s="41">
        <v>10751997.119999999</v>
      </c>
      <c r="AG152" s="41">
        <v>21523494.620000001</v>
      </c>
      <c r="AH152" s="41">
        <v>-3170824687.75</v>
      </c>
      <c r="AI152" s="42">
        <v>-6313882305.3800001</v>
      </c>
    </row>
    <row r="153" spans="2:35" x14ac:dyDescent="0.25">
      <c r="B153" s="43" t="s">
        <v>14</v>
      </c>
      <c r="C153" s="44" t="s">
        <v>14</v>
      </c>
      <c r="D153" s="45" t="s">
        <v>14</v>
      </c>
      <c r="E153" s="44" t="s">
        <v>14</v>
      </c>
      <c r="F153" s="46" t="s">
        <v>14</v>
      </c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5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5"/>
      <c r="AG153" s="18"/>
      <c r="AH153" s="18"/>
      <c r="AI153" s="19"/>
    </row>
    <row r="154" spans="2:35" x14ac:dyDescent="0.25">
      <c r="B154" s="43" t="s">
        <v>14</v>
      </c>
      <c r="C154" s="44" t="s">
        <v>14</v>
      </c>
      <c r="D154" s="45" t="s">
        <v>14</v>
      </c>
      <c r="E154" s="44" t="s">
        <v>14</v>
      </c>
      <c r="F154" s="46" t="s">
        <v>14</v>
      </c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5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5"/>
      <c r="AG154" s="18"/>
      <c r="AH154" s="18"/>
      <c r="AI154" s="19"/>
    </row>
    <row r="155" spans="2:35" x14ac:dyDescent="0.25">
      <c r="B155" s="43" t="s">
        <v>14</v>
      </c>
      <c r="C155" s="44" t="s">
        <v>14</v>
      </c>
      <c r="D155" s="45" t="s">
        <v>14</v>
      </c>
      <c r="E155" s="44" t="s">
        <v>14</v>
      </c>
      <c r="F155" s="46" t="s">
        <v>14</v>
      </c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5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5"/>
      <c r="AG155" s="18"/>
      <c r="AH155" s="18"/>
      <c r="AI155" s="19"/>
    </row>
    <row r="156" spans="2:35" x14ac:dyDescent="0.25">
      <c r="B156" s="43" t="s">
        <v>14</v>
      </c>
      <c r="C156" s="44" t="s">
        <v>14</v>
      </c>
      <c r="D156" s="45" t="s">
        <v>14</v>
      </c>
      <c r="E156" s="44" t="s">
        <v>14</v>
      </c>
      <c r="F156" s="46" t="s">
        <v>14</v>
      </c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5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5"/>
      <c r="AG156" s="18"/>
      <c r="AH156" s="18"/>
      <c r="AI156" s="19"/>
    </row>
    <row r="157" spans="2:35" x14ac:dyDescent="0.25">
      <c r="B157" s="43" t="s">
        <v>14</v>
      </c>
      <c r="C157" s="44" t="s">
        <v>14</v>
      </c>
      <c r="D157" s="45" t="s">
        <v>14</v>
      </c>
      <c r="E157" s="44" t="s">
        <v>14</v>
      </c>
      <c r="F157" s="46" t="s">
        <v>14</v>
      </c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5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5"/>
      <c r="AG157" s="18"/>
      <c r="AH157" s="18"/>
      <c r="AI157" s="19"/>
    </row>
    <row r="158" spans="2:35" x14ac:dyDescent="0.25">
      <c r="B158" s="43" t="s">
        <v>14</v>
      </c>
      <c r="C158" s="44" t="s">
        <v>14</v>
      </c>
      <c r="D158" s="45" t="s">
        <v>14</v>
      </c>
      <c r="E158" s="44" t="s">
        <v>14</v>
      </c>
      <c r="F158" s="46" t="s">
        <v>14</v>
      </c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5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5"/>
      <c r="AG158" s="18"/>
      <c r="AH158" s="18"/>
      <c r="AI158" s="19"/>
    </row>
    <row r="159" spans="2:35" x14ac:dyDescent="0.25">
      <c r="B159" s="43" t="s">
        <v>14</v>
      </c>
      <c r="C159" s="44" t="s">
        <v>14</v>
      </c>
      <c r="D159" s="45" t="s">
        <v>14</v>
      </c>
      <c r="E159" s="44" t="s">
        <v>14</v>
      </c>
      <c r="F159" s="46" t="s">
        <v>14</v>
      </c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5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5"/>
      <c r="AG159" s="18"/>
      <c r="AH159" s="18"/>
      <c r="AI159" s="19"/>
    </row>
    <row r="160" spans="2:35" x14ac:dyDescent="0.25">
      <c r="B160" s="43" t="s">
        <v>14</v>
      </c>
      <c r="C160" s="44" t="s">
        <v>14</v>
      </c>
      <c r="D160" s="45" t="s">
        <v>14</v>
      </c>
      <c r="E160" s="44" t="s">
        <v>14</v>
      </c>
      <c r="F160" s="46" t="s">
        <v>14</v>
      </c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5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5"/>
      <c r="AG160" s="18"/>
      <c r="AH160" s="18"/>
      <c r="AI160" s="19"/>
    </row>
    <row r="161" spans="2:35" x14ac:dyDescent="0.25">
      <c r="B161" s="43" t="s">
        <v>14</v>
      </c>
      <c r="C161" s="44" t="s">
        <v>14</v>
      </c>
      <c r="D161" s="45" t="s">
        <v>14</v>
      </c>
      <c r="E161" s="44" t="s">
        <v>14</v>
      </c>
      <c r="F161" s="46" t="s">
        <v>14</v>
      </c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5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5"/>
      <c r="AG161" s="18"/>
      <c r="AH161" s="18"/>
      <c r="AI161" s="19"/>
    </row>
    <row r="162" spans="2:35" x14ac:dyDescent="0.25">
      <c r="B162" s="43" t="s">
        <v>14</v>
      </c>
      <c r="C162" s="44" t="s">
        <v>14</v>
      </c>
      <c r="D162" s="45" t="s">
        <v>14</v>
      </c>
      <c r="E162" s="44" t="s">
        <v>14</v>
      </c>
      <c r="F162" s="46" t="s">
        <v>14</v>
      </c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5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5"/>
      <c r="AG162" s="18"/>
      <c r="AH162" s="18"/>
      <c r="AI162" s="19"/>
    </row>
    <row r="163" spans="2:35" x14ac:dyDescent="0.25">
      <c r="B163" s="43" t="s">
        <v>14</v>
      </c>
      <c r="C163" s="44" t="s">
        <v>14</v>
      </c>
      <c r="D163" s="45" t="s">
        <v>14</v>
      </c>
      <c r="E163" s="44" t="s">
        <v>14</v>
      </c>
      <c r="F163" s="46" t="s">
        <v>14</v>
      </c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5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5"/>
      <c r="AG163" s="18"/>
      <c r="AH163" s="18"/>
      <c r="AI163" s="19"/>
    </row>
    <row r="164" spans="2:35" x14ac:dyDescent="0.25">
      <c r="B164" s="43" t="s">
        <v>14</v>
      </c>
      <c r="C164" s="44" t="s">
        <v>14</v>
      </c>
      <c r="D164" s="45" t="s">
        <v>14</v>
      </c>
      <c r="E164" s="44" t="s">
        <v>14</v>
      </c>
      <c r="F164" s="46" t="s">
        <v>14</v>
      </c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5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5"/>
      <c r="AG164" s="18"/>
      <c r="AH164" s="18"/>
      <c r="AI164" s="19"/>
    </row>
    <row r="165" spans="2:35" x14ac:dyDescent="0.25">
      <c r="B165" s="43" t="s">
        <v>14</v>
      </c>
      <c r="C165" s="44" t="s">
        <v>14</v>
      </c>
      <c r="D165" s="45" t="s">
        <v>14</v>
      </c>
      <c r="E165" s="44" t="s">
        <v>14</v>
      </c>
      <c r="F165" s="46" t="s">
        <v>14</v>
      </c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5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5"/>
      <c r="AG165" s="18"/>
      <c r="AH165" s="18"/>
      <c r="AI165" s="19"/>
    </row>
    <row r="166" spans="2:35" x14ac:dyDescent="0.25">
      <c r="B166" s="43" t="s">
        <v>14</v>
      </c>
      <c r="C166" s="44" t="s">
        <v>14</v>
      </c>
      <c r="D166" s="45" t="s">
        <v>14</v>
      </c>
      <c r="E166" s="44" t="s">
        <v>14</v>
      </c>
      <c r="F166" s="46" t="s">
        <v>14</v>
      </c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5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5"/>
      <c r="AG166" s="18"/>
      <c r="AH166" s="18"/>
      <c r="AI166" s="19"/>
    </row>
    <row r="167" spans="2:35" x14ac:dyDescent="0.25">
      <c r="B167" s="47" t="s">
        <v>14</v>
      </c>
      <c r="C167" s="48" t="s">
        <v>14</v>
      </c>
      <c r="D167" s="49" t="s">
        <v>14</v>
      </c>
      <c r="E167" s="48" t="s">
        <v>14</v>
      </c>
      <c r="F167" s="50" t="s">
        <v>14</v>
      </c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20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  <c r="AE167" s="51"/>
      <c r="AF167" s="20"/>
      <c r="AG167" s="51"/>
      <c r="AH167" s="51"/>
      <c r="AI167" s="52"/>
    </row>
  </sheetData>
  <mergeCells count="2">
    <mergeCell ref="B14:C14"/>
    <mergeCell ref="D14:E14"/>
  </mergeCells>
  <pageMargins left="0.7" right="0.7" top="0.75" bottom="0.75" header="0.3" footer="0.3"/>
  <customProperties>
    <customPr name="_pios_id" r:id="rId1"/>
  </customPropertie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Button 1">
              <controlPr defaultSize="0" print="0" autoFill="0" autoPict="0" macro="[3]!Save">
                <anchor moveWithCells="1" sizeWithCells="1">
                  <from>
                    <xdr:col>1</xdr:col>
                    <xdr:colOff>19050</xdr:colOff>
                    <xdr:row>9</xdr:row>
                    <xdr:rowOff>152400</xdr:rowOff>
                  </from>
                  <to>
                    <xdr:col>1</xdr:col>
                    <xdr:colOff>847725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РСБУ</vt:lpstr>
      <vt:lpstr>МСФО</vt:lpstr>
      <vt:lpstr>корректировка</vt:lpstr>
      <vt:lpstr>pLoadd</vt:lpstr>
      <vt:lpstr>pTypeSrc</vt:lpstr>
      <vt:lpstr>pVersSrc</vt:lpstr>
      <vt:lpstr>pVersSrc1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Калашникова Светлана Владимировна</dc:creator>
  <cp:lastModifiedBy>Дорофеева Елена Анатольевна</cp:lastModifiedBy>
  <dcterms:created xsi:type="dcterms:W3CDTF">2024-07-09T11:44:53Z</dcterms:created>
  <dcterms:modified xsi:type="dcterms:W3CDTF">2024-07-10T05:27:26Z</dcterms:modified>
</cp:coreProperties>
</file>